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(4-16-VQuestions)2019-051-RFP-ASE-Pouring Rights\03-RFxPost\"/>
    </mc:Choice>
  </mc:AlternateContent>
  <bookViews>
    <workbookView xWindow="0" yWindow="0" windowWidth="19200" windowHeight="7050"/>
  </bookViews>
  <sheets>
    <sheet name="UMA" sheetId="1" r:id="rId1"/>
    <sheet name="UMF" sheetId="2" r:id="rId2"/>
    <sheet name="UMFK" sheetId="6" r:id="rId3"/>
    <sheet name="UMM" sheetId="3" r:id="rId4"/>
    <sheet name="UMPI" sheetId="5" r:id="rId5"/>
    <sheet name="USM" sheetId="4" r:id="rId6"/>
    <sheet name="USM National Distributors" sheetId="7" r:id="rId7"/>
    <sheet name="UMAINE" sheetId="8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3" i="8" l="1"/>
  <c r="C82" i="8" l="1"/>
  <c r="E76" i="8"/>
  <c r="C76" i="8"/>
  <c r="E64" i="8"/>
  <c r="C64" i="8"/>
  <c r="E60" i="8"/>
  <c r="C60" i="8"/>
  <c r="E48" i="8"/>
  <c r="C48" i="8"/>
  <c r="E41" i="8"/>
  <c r="C41" i="8"/>
  <c r="E30" i="8"/>
  <c r="C30" i="8"/>
  <c r="E26" i="8"/>
  <c r="C26" i="8"/>
  <c r="E21" i="8"/>
  <c r="C21" i="8"/>
  <c r="E9" i="8"/>
  <c r="C9" i="8"/>
  <c r="C117" i="7"/>
  <c r="D85" i="4"/>
  <c r="E84" i="8" l="1"/>
  <c r="C84" i="8"/>
  <c r="B102" i="4"/>
  <c r="D40" i="5"/>
  <c r="D36" i="3"/>
  <c r="D53" i="2"/>
  <c r="D57" i="2" s="1"/>
  <c r="D68" i="4" l="1"/>
  <c r="D76" i="4"/>
  <c r="B87" i="4"/>
  <c r="D64" i="4"/>
  <c r="B57" i="4"/>
  <c r="B40" i="4"/>
  <c r="B45" i="4"/>
  <c r="D43" i="4"/>
  <c r="D36" i="4"/>
  <c r="B33" i="4"/>
  <c r="D31" i="4"/>
  <c r="D26" i="4"/>
  <c r="B26" i="4"/>
  <c r="D21" i="4"/>
  <c r="B17" i="4"/>
  <c r="D10" i="4"/>
  <c r="B12" i="4"/>
  <c r="D4" i="4"/>
  <c r="B4" i="4"/>
  <c r="D23" i="3"/>
  <c r="D18" i="3"/>
  <c r="D12" i="3"/>
  <c r="D7" i="3"/>
  <c r="D4" i="3"/>
  <c r="B6" i="3"/>
  <c r="B22" i="3"/>
  <c r="B6" i="1"/>
  <c r="B14" i="1"/>
  <c r="B20" i="1"/>
  <c r="B38" i="1"/>
  <c r="D27" i="1"/>
  <c r="D32" i="1"/>
  <c r="D24" i="1"/>
  <c r="D13" i="1"/>
  <c r="D8" i="1"/>
  <c r="B9" i="6"/>
  <c r="D11" i="6"/>
  <c r="D16" i="6"/>
  <c r="B15" i="6"/>
  <c r="B23" i="6"/>
  <c r="B44" i="6"/>
  <c r="D40" i="6"/>
  <c r="D33" i="6"/>
  <c r="D103" i="4" l="1"/>
  <c r="D39" i="1"/>
  <c r="D45" i="6"/>
</calcChain>
</file>

<file path=xl/sharedStrings.xml><?xml version="1.0" encoding="utf-8"?>
<sst xmlns="http://schemas.openxmlformats.org/spreadsheetml/2006/main" count="1266" uniqueCount="649">
  <si>
    <t>Group Headings</t>
  </si>
  <si>
    <t>Vol
(Raw Cases)</t>
  </si>
  <si>
    <t>Dole Apple</t>
  </si>
  <si>
    <t>Dole Cran 15%</t>
  </si>
  <si>
    <t>Dole Orange</t>
  </si>
  <si>
    <t>BIB 1G/3.79L Total</t>
  </si>
  <si>
    <t>Gatorade Fruit Punch</t>
  </si>
  <si>
    <t>Gatorade Lemon Lime</t>
  </si>
  <si>
    <t>Lipton Brisk Rasp</t>
  </si>
  <si>
    <t>Lipton Brisk SWL</t>
  </si>
  <si>
    <t>Lipton Brisk UNL</t>
  </si>
  <si>
    <t>Mug</t>
  </si>
  <si>
    <t>Sierra Mist LL RS</t>
  </si>
  <si>
    <t>SoBe Life Wtr YB Pom 0c</t>
  </si>
  <si>
    <t>Tropicana Pk Lmnde</t>
  </si>
  <si>
    <t>BIB 3G Total</t>
  </si>
  <si>
    <t>Mt Dew</t>
  </si>
  <si>
    <t>Pepsi</t>
  </si>
  <si>
    <t>Pepsi Dt</t>
  </si>
  <si>
    <t>BIB 5G Total</t>
  </si>
  <si>
    <t>Can 12P Total</t>
  </si>
  <si>
    <t>Can 6P Total</t>
  </si>
  <si>
    <t>Frappuccino Mocha</t>
  </si>
  <si>
    <t>Frappuccino Vanilla</t>
  </si>
  <si>
    <t>Frappuccino White Choc</t>
  </si>
  <si>
    <t>13.7oz Total</t>
  </si>
  <si>
    <t>Aquafina</t>
  </si>
  <si>
    <t>Dr Pepper</t>
  </si>
  <si>
    <t>Dr Pepper Dt</t>
  </si>
  <si>
    <t>Gatorade Blue Raz</t>
  </si>
  <si>
    <t>Mt Dew Code Red</t>
  </si>
  <si>
    <t>Mt Dew Dt</t>
  </si>
  <si>
    <t>Mt Dew Pitch Blk</t>
  </si>
  <si>
    <t>Mt Dew Voltg Rasp Citrus</t>
  </si>
  <si>
    <t>Pepsi WildCherry</t>
  </si>
  <si>
    <t>20oz/591ml Total</t>
  </si>
  <si>
    <t>Prm LifeWTR</t>
  </si>
  <si>
    <t>23.7oz/700ml Total</t>
  </si>
  <si>
    <t>1893 Original</t>
  </si>
  <si>
    <t>Can 12oz/355ml Total</t>
  </si>
  <si>
    <t>Starbucks DS Enrgy Mocha</t>
  </si>
  <si>
    <t>Starbucks DS Enrgy Vanlla</t>
  </si>
  <si>
    <t>Starbucks DS Enrgy WtChoc</t>
  </si>
  <si>
    <t>Can 15oz/444ml Total</t>
  </si>
  <si>
    <t>Mt Dew Kckstrt Blk Che</t>
  </si>
  <si>
    <t>Mt Dew Kckstrt Org Cit</t>
  </si>
  <si>
    <t>Rockstar Energy</t>
  </si>
  <si>
    <t>Rockstar Sugar Free</t>
  </si>
  <si>
    <t>Can 16oz/473ml Total</t>
  </si>
  <si>
    <t>Starbucks Dbl Shot</t>
  </si>
  <si>
    <t>Starbucks DS EXP Cubano</t>
  </si>
  <si>
    <t>Starbucks DS Slt Crml Crm</t>
  </si>
  <si>
    <t>Can 6.5oz Total</t>
  </si>
  <si>
    <t>Starbucks Cold Brew Vanil</t>
  </si>
  <si>
    <t>Starbucks Iced Cof BlkUns</t>
  </si>
  <si>
    <t>11oz/325mlTotal</t>
  </si>
  <si>
    <t>Stubborn Rt Br</t>
  </si>
  <si>
    <t>Stubborn Soda Agv Van Crm</t>
  </si>
  <si>
    <t>12oz/355ml Total</t>
  </si>
  <si>
    <t>Muscle Milk Chocolate</t>
  </si>
  <si>
    <t>Starbucks IEC Pmpkin Spc</t>
  </si>
  <si>
    <t>14oz/414ml Total</t>
  </si>
  <si>
    <t>Ocean Spray CranCktl</t>
  </si>
  <si>
    <t>Ocean Spray CranGrape</t>
  </si>
  <si>
    <t>15.2oz/450ml Total</t>
  </si>
  <si>
    <t>Gatorade Orgnc Mxd Bry</t>
  </si>
  <si>
    <t>Gatorade Orgnc Strwbry</t>
  </si>
  <si>
    <t>16.9oz/500ml Total</t>
  </si>
  <si>
    <t>Lpt PureLeaf NTS GTHny</t>
  </si>
  <si>
    <t>Lpt PureLeaf Peach</t>
  </si>
  <si>
    <t>Lpt PureLeaf Rasp</t>
  </si>
  <si>
    <t>Lpt PureLeaf SNL</t>
  </si>
  <si>
    <t>Lpt PureLeaf SWL</t>
  </si>
  <si>
    <t>18.5oz /547ML Total</t>
  </si>
  <si>
    <t>Gatorade Rcvr PB ChocCrml</t>
  </si>
  <si>
    <t>2.8oz/83ml Total</t>
  </si>
  <si>
    <t>Bubly Grapefruit</t>
  </si>
  <si>
    <t>Gatorade Orange</t>
  </si>
  <si>
    <t>Mt Dew Ice</t>
  </si>
  <si>
    <t>Pepsi Real Sugar</t>
  </si>
  <si>
    <t>Mt Dew White Label</t>
  </si>
  <si>
    <t>Frappuccino Caramel</t>
  </si>
  <si>
    <t>Dole Orange 100</t>
  </si>
  <si>
    <t>Lpt PureLeaf Pom</t>
  </si>
  <si>
    <t>Lpt PureLeaf UGT</t>
  </si>
  <si>
    <t>Lpt PureLeaf UNL</t>
  </si>
  <si>
    <t>Gatorade Glcr Frz</t>
  </si>
  <si>
    <t>Schweppes Raz Lme</t>
  </si>
  <si>
    <t>Schweppes Seltzer BlkChry</t>
  </si>
  <si>
    <t>Schweppes Seltzer LLime</t>
  </si>
  <si>
    <t>Trop Twister Org</t>
  </si>
  <si>
    <t>Schweppes GAle</t>
  </si>
  <si>
    <t>Frappuccino Coffee</t>
  </si>
  <si>
    <t>Starbucks IEC Slt Crml Mc</t>
  </si>
  <si>
    <t>Dole Apple 100</t>
  </si>
  <si>
    <t>Gatorade Flow Blkbry WV</t>
  </si>
  <si>
    <t>Gatorade Flow Stw Kw</t>
  </si>
  <si>
    <t>Gatorade Frc Grn Apl</t>
  </si>
  <si>
    <t>Gatorade Glcr Che</t>
  </si>
  <si>
    <t>Gatorade Propel Zro Grape</t>
  </si>
  <si>
    <t>Gatorade Propel Zro KwStw</t>
  </si>
  <si>
    <t>Rockstar Punched</t>
  </si>
  <si>
    <t>Rockstar Revolt Killer Gr</t>
  </si>
  <si>
    <t>Flavorworks Che</t>
  </si>
  <si>
    <t>Flavorworks Lmn</t>
  </si>
  <si>
    <t>Flavorworks Stw</t>
  </si>
  <si>
    <t>Schweppes GAle Dt</t>
  </si>
  <si>
    <t>Can 7.5oz/Can 221ml Total</t>
  </si>
  <si>
    <t>1 Liter Total</t>
  </si>
  <si>
    <t>Lpt PureLeaf SWL Dt</t>
  </si>
  <si>
    <t>Gatorade Pbar Van Alm</t>
  </si>
  <si>
    <t>Gatorade Rcvr PB Choc Chp</t>
  </si>
  <si>
    <t>Gatorade Rcvr PB Choc PB</t>
  </si>
  <si>
    <t>Gatorade G2 Grape</t>
  </si>
  <si>
    <t>Lipton Brisk Lmnd</t>
  </si>
  <si>
    <t>Schweppes Seltzer Orange</t>
  </si>
  <si>
    <t>SoBe Life Wtr Acai Raz</t>
  </si>
  <si>
    <t>SoBe Life Wtr Blk BB 0c</t>
  </si>
  <si>
    <t>SoBe Life Wtr Straw Kiwi</t>
  </si>
  <si>
    <t>SoBe Life Wtr Stw Drgft 0</t>
  </si>
  <si>
    <t>Mt Dew Kckstrt Ft Pnch</t>
  </si>
  <si>
    <t>Mt Dew Kckstrt Mango Lime</t>
  </si>
  <si>
    <t>MTN DEW AMP ORIGINAL</t>
  </si>
  <si>
    <t>Lpt PureLeaf Super Sweet</t>
  </si>
  <si>
    <t>Lipton Brisk Tea Lmnd</t>
  </si>
  <si>
    <t>MDEW AMP ENG CHE BLST</t>
  </si>
  <si>
    <t>MDEW AMP ENG TROP PNCH</t>
  </si>
  <si>
    <t>Starbucks IEC Pprmnt Moch</t>
  </si>
  <si>
    <t>Dole Straw Kiwi</t>
  </si>
  <si>
    <t>Gatorade Orgnc Lmn</t>
  </si>
  <si>
    <t>Lpt PureLeaf Lmnd</t>
  </si>
  <si>
    <t>Lipton Iced GrnTea w/Ctrs</t>
  </si>
  <si>
    <t>Pepsi Zero Sugar</t>
  </si>
  <si>
    <t>Starbucks DS Prtn Crml</t>
  </si>
  <si>
    <t>Starbucks DS Prtn DKChoc</t>
  </si>
  <si>
    <t>Starbucks DS Prtn Van Bn</t>
  </si>
  <si>
    <t>Can 11oz Total</t>
  </si>
  <si>
    <t>Rockstar Pre 0 Pnch</t>
  </si>
  <si>
    <t>Starbucks CB CCO Hny W/Cr</t>
  </si>
  <si>
    <t>Starbucks Cold Brew BlkUn</t>
  </si>
  <si>
    <t>Starbucks Iced Cof BlkLtS</t>
  </si>
  <si>
    <t>Frappuccino Dulce De Lech</t>
  </si>
  <si>
    <t>Frappuccino Smores</t>
  </si>
  <si>
    <t>Muscle Milk Vanilla Creme</t>
  </si>
  <si>
    <t>Flavorworks Lme</t>
  </si>
  <si>
    <t>Flavorworks Van</t>
  </si>
  <si>
    <t>Aquafina Sparkling LL</t>
  </si>
  <si>
    <t>Tropicana Lmnde</t>
  </si>
  <si>
    <t>Starbucks RF Black Cherry</t>
  </si>
  <si>
    <t>Starbucks RF Peach Passio</t>
  </si>
  <si>
    <t>Starbucks RF Strw Lmd</t>
  </si>
  <si>
    <t>Starbucks DS Enrgy Coffee</t>
  </si>
  <si>
    <t>Starbucks DS Enrgy Spd Mc</t>
  </si>
  <si>
    <t>Starbucks Dbl Shot Light</t>
  </si>
  <si>
    <t>Mt Dew Green Label</t>
  </si>
  <si>
    <t>Mt Dew Kckstrt Mid Grp</t>
  </si>
  <si>
    <t>Mt Dew Spkd Lmnd</t>
  </si>
  <si>
    <t>Mt Dew Spkd Raz Lmnd</t>
  </si>
  <si>
    <t>Rockstar Revolt Killer Bl</t>
  </si>
  <si>
    <t>Bubly Lime</t>
  </si>
  <si>
    <t>Starbucks Cold Brew Sweet</t>
  </si>
  <si>
    <t>Bubly Strawberry</t>
  </si>
  <si>
    <t>Mt Dew Blk Lbl</t>
  </si>
  <si>
    <r>
      <rPr>
        <b/>
        <sz val="8"/>
        <color theme="3"/>
        <rFont val="Arial"/>
        <family val="2"/>
      </rPr>
      <t>University of Maine at Augusta</t>
    </r>
    <r>
      <rPr>
        <sz val="8"/>
        <color rgb="FF000000"/>
        <rFont val="Arial"/>
        <family val="2"/>
      </rPr>
      <t xml:space="preserve">
Report Start Date: 07/01/2017 - End Date 06/30/2018</t>
    </r>
  </si>
  <si>
    <r>
      <rPr>
        <b/>
        <sz val="8"/>
        <color theme="3"/>
        <rFont val="Arial"/>
        <family val="2"/>
      </rPr>
      <t>University of Maine at Machias</t>
    </r>
    <r>
      <rPr>
        <b/>
        <sz val="8"/>
        <color rgb="FF000000"/>
        <rFont val="Arial"/>
        <family val="2"/>
      </rPr>
      <t xml:space="preserve">
Report Start Date: 07/01/2017 - End Date 06/30/2018</t>
    </r>
  </si>
  <si>
    <t>Annual Total</t>
  </si>
  <si>
    <r>
      <rPr>
        <b/>
        <sz val="8"/>
        <color theme="3"/>
        <rFont val="Arial"/>
        <family val="2"/>
      </rPr>
      <t>University of Maine at Presque Isle</t>
    </r>
    <r>
      <rPr>
        <b/>
        <sz val="8"/>
        <color rgb="FF000000"/>
        <rFont val="Arial"/>
        <family val="2"/>
      </rPr>
      <t xml:space="preserve">
Report Start Date: 07/01/2017 - End Date 06/30/2018</t>
    </r>
  </si>
  <si>
    <r>
      <rPr>
        <b/>
        <sz val="8"/>
        <color theme="3"/>
        <rFont val="Arial"/>
        <family val="2"/>
      </rPr>
      <t>University of Southern Maine</t>
    </r>
    <r>
      <rPr>
        <b/>
        <sz val="8"/>
        <color rgb="FF000000"/>
        <rFont val="Arial"/>
        <family val="2"/>
      </rPr>
      <t xml:space="preserve">
Report Start Date: 07/01/2017 - End Date 06/30/2018</t>
    </r>
  </si>
  <si>
    <r>
      <rPr>
        <b/>
        <sz val="8"/>
        <color theme="3"/>
        <rFont val="Arial"/>
        <family val="2"/>
      </rPr>
      <t>University of Maine at Fort Kent</t>
    </r>
    <r>
      <rPr>
        <b/>
        <sz val="8"/>
        <color rgb="FF000000"/>
        <rFont val="Arial"/>
        <family val="2"/>
      </rPr>
      <t xml:space="preserve">
Report Start Date: 07/01/2017 - End Date 06/30/2018</t>
    </r>
  </si>
  <si>
    <t>2.5G BIB_PA MTN BLST</t>
  </si>
  <si>
    <t>2.5G BIB_BARQS RTBR</t>
  </si>
  <si>
    <t>2.5G BIB_CHRY COKE</t>
  </si>
  <si>
    <t>2.5G BIB_CAN DRY GALE NKO</t>
  </si>
  <si>
    <t>5G BIB_SPRITE</t>
  </si>
  <si>
    <t>5G BIB_COKE</t>
  </si>
  <si>
    <t>2.5G BIB_FANTA ORG</t>
  </si>
  <si>
    <t>5G BIB_DT COKE</t>
  </si>
  <si>
    <t>2.5G BIB_SEAGRAMS G ALE</t>
  </si>
  <si>
    <t>2.5G BIB_SPRITE</t>
  </si>
  <si>
    <t>2.5G BIB_MM ORCH BST BLND J100</t>
  </si>
  <si>
    <t>2.5G BIB_MM ORCH BST APL J100</t>
  </si>
  <si>
    <t>2.5G BIB_MM ORCH BST CRNBRY J</t>
  </si>
  <si>
    <t>2.5G BIB_SPRITE ZRO</t>
  </si>
  <si>
    <t>Totals</t>
  </si>
  <si>
    <r>
      <rPr>
        <b/>
        <sz val="7"/>
        <color theme="3"/>
        <rFont val="Arial"/>
        <family val="2"/>
      </rPr>
      <t>University of Maine at Farmington</t>
    </r>
    <r>
      <rPr>
        <sz val="7"/>
        <color rgb="FF000000"/>
        <rFont val="Arial"/>
        <family val="2"/>
      </rPr>
      <t xml:space="preserve">
Report Start Date: 07/01/2017 - End Date 06/30/2018</t>
    </r>
  </si>
  <si>
    <t>Total</t>
  </si>
  <si>
    <t>2.5G BIB_VW XXX</t>
  </si>
  <si>
    <t>2.5G BIB_HI C FRT PNCH</t>
  </si>
  <si>
    <t>2.5G BIB_GLD PK RSBY T</t>
  </si>
  <si>
    <t>2.5G BIB_VW ZRO SQZD</t>
  </si>
  <si>
    <t>2.5G BIB_GLD PK SWT GRN T</t>
  </si>
  <si>
    <t>2.5G BIB_PA FRT PNCH</t>
  </si>
  <si>
    <t>2.5G BIB_COKE ZRO SGR</t>
  </si>
  <si>
    <t>2.5G BIB_GLD PK SWT BLK T</t>
  </si>
  <si>
    <t>2.5G BIB_FUZ T UNSWT</t>
  </si>
  <si>
    <t>2.5G BIB_GLD PK PREM UNSWTND T</t>
  </si>
  <si>
    <t>2.5G BIB_MM LMND</t>
  </si>
  <si>
    <t>2.5G BIB_MELLO YELLO</t>
  </si>
  <si>
    <t>2.5G BIB_DR PEP NKO</t>
  </si>
  <si>
    <t>2.5G BIB_MM LT LMND</t>
  </si>
  <si>
    <t>2.5G BIB_FUZ T RSBY</t>
  </si>
  <si>
    <t>16.9oz Bottles</t>
  </si>
  <si>
    <t>2.5G BIB_HI C PNK LMND</t>
  </si>
  <si>
    <t>2.5G BIB_MM ORCH BST PAPL</t>
  </si>
  <si>
    <t>2.5G BIB_MM ORCH BST GRPFRT</t>
  </si>
  <si>
    <t>COKE</t>
  </si>
  <si>
    <t>Item Names</t>
  </si>
  <si>
    <t>ITEM</t>
  </si>
  <si>
    <t>Units Sold</t>
  </si>
  <si>
    <t>PSW STILL - 24/16.9 OZ PET</t>
  </si>
  <si>
    <t>PSW STILL - 24/20 OZ PET</t>
  </si>
  <si>
    <t>PSW STILL - 28/700 ML PET</t>
  </si>
  <si>
    <t>PSW STILL - 18/1 LT PET</t>
  </si>
  <si>
    <t>TEAVANA - PINEAPPLE BLUE 12/14.5 OZ BTL</t>
  </si>
  <si>
    <t>TEAVANA - PEACH GREEN 12/14.5 OZ BTL</t>
  </si>
  <si>
    <t>BLACK BEAR - ENERGY 24/8.4 OZ</t>
  </si>
  <si>
    <t>TEAVANA - MANGO BLACK 12/14.5 OZ BTL</t>
  </si>
  <si>
    <t>TEAVANA - PASSION TANGO 12/14.5 OZ BTL</t>
  </si>
  <si>
    <t>BODY ARMOR - FRUIT PUNCH 12/16 OZ</t>
  </si>
  <si>
    <t>TEAVANA - MEYER LEMON BLACK 12/14.5 OZ BTL</t>
  </si>
  <si>
    <t>BAI - KULA WATERMELON 12/18 BTL</t>
  </si>
  <si>
    <t>BAI - COSTA RICA CLEMENTINE 12/18 OZ</t>
  </si>
  <si>
    <t>STOK - MOCHA 12/13.7 OZ BTL #</t>
  </si>
  <si>
    <t>MAINE ROOT - FAIR TRADE LEMONADE 12/16 OZ BTL</t>
  </si>
  <si>
    <t>BODY ARMOR - STRAW BANANA 12/16 OZ BTL</t>
  </si>
  <si>
    <t>POL SELT - RASPBERRY LIME 24/20 OZ PET</t>
  </si>
  <si>
    <t>POL SELT - RUBY RED 24/20 OZ PET</t>
  </si>
  <si>
    <t>BODY ARMOR - BLACKOUT BERRY 12/16 OZ</t>
  </si>
  <si>
    <t>ESSENTIA - 12/1LT PET</t>
  </si>
  <si>
    <t>POL SELT - LEMON 24/20 OZ PET</t>
  </si>
  <si>
    <t>BAI - BRASILIA BLUEBERRY 12/18 OZ</t>
  </si>
  <si>
    <t>STOK - VANILLA 12/13.7 OZ BTL #</t>
  </si>
  <si>
    <t>STOK - BLACK 12/13.7 OZ BTL #</t>
  </si>
  <si>
    <t>NANTUCKET - SQU LEMONADE 24/16 OZ</t>
  </si>
  <si>
    <t>MAINE ROOT - GINGER LEMONGRASS LEMONADE 12/16 OZ BTL</t>
  </si>
  <si>
    <t>NANTUCKET - SQU HALF &amp; HALF 24/16 OZ</t>
  </si>
  <si>
    <t>SNAP - LEMON TEA 24/16 OZ PET</t>
  </si>
  <si>
    <t>SNAP - PEACH TEA 24/16 OZ PET</t>
  </si>
  <si>
    <t>NANTUCKET - APPLE 24/16 OZ</t>
  </si>
  <si>
    <t>PSW STILL - 4/12 PK 8 OZ PET</t>
  </si>
  <si>
    <t>BODY ARMOR - MIXBERRY 12/16 OZ#</t>
  </si>
  <si>
    <t>PSW STILL - SPRING 6/1 GAL</t>
  </si>
  <si>
    <t>SNAP - RASP TEA 24/16 OZ PET</t>
  </si>
  <si>
    <t>BAI - IPANEMA POM 12/18 OZ</t>
  </si>
  <si>
    <t>ARIZONA - GREEN TEA 24/23.5 OZ CAN</t>
  </si>
  <si>
    <t>SNAP - PEACH TEA 24/16 OZ BTL</t>
  </si>
  <si>
    <t>VITA COCO - NATURAL 12/500ML</t>
  </si>
  <si>
    <t>NANTUCKET - ORANGE MANGO 24/16 OZ</t>
  </si>
  <si>
    <t>TEAVANA - STRAW APPLE 12/14.5 OZ BTL</t>
  </si>
  <si>
    <t>CAPTAIN ELI - BLUEBERRY 6/4 PK 12 OZ BTL</t>
  </si>
  <si>
    <t>CAPTAIN ELI - ROOT BEER 6/4/12 BTL</t>
  </si>
  <si>
    <t>SNAP - DT LEMON TEA 24/16 OZ PET</t>
  </si>
  <si>
    <t>SNAP - LEMON TEA 24/16 OZ BTL</t>
  </si>
  <si>
    <t>SPARKLING ICE - BLK RASPBE 12/17 OZ PET</t>
  </si>
  <si>
    <t>VITA COCO - PINEAPPLE 12/500ML</t>
  </si>
  <si>
    <t>BAI - MOLOKAI COCONUT 12/18 OZ</t>
  </si>
  <si>
    <t>ARIZONA - ARNOLD PALMER 20/16.9 OZ PET</t>
  </si>
  <si>
    <t>BODY ARMOR - ORANGE MANGO 12/16Z</t>
  </si>
  <si>
    <t>SNAP - DT PEACH 24/16 OZ PET</t>
  </si>
  <si>
    <t>SNAP - DT RASPBERRY 24/16 OZ PET</t>
  </si>
  <si>
    <t>ARIZONA - ARNOLD PALM LT 24/23.5 OZ CAN</t>
  </si>
  <si>
    <t>ARIZONA - GREEN TEA 20/16.9 OZ PET</t>
  </si>
  <si>
    <t>CAPTAIN ELI - CREAM SODA 6/4/12 BTL</t>
  </si>
  <si>
    <t>JONES SODA - BERRY LEMONADE 6/4 PK</t>
  </si>
  <si>
    <t>NANTUCKET - CRANBERRY 24/16 OZ</t>
  </si>
  <si>
    <t>NANTUCKET - WATERMEL STR 24/16#</t>
  </si>
  <si>
    <t>SNAP - RASP TEA 24/16 OZ BTL</t>
  </si>
  <si>
    <t>NANTUCKET - ORANGE 24/16 OZ</t>
  </si>
  <si>
    <t>POL SELT - BLUEBERRY LEMONADE 24/20 OZ PET</t>
  </si>
  <si>
    <t>ARIZONA - LEMON TEA 24/23.5 CAN</t>
  </si>
  <si>
    <t>ESSENTIA - 24/20 OZ PET</t>
  </si>
  <si>
    <t>SNAP - DT PEACH 24/16 OZ BTL</t>
  </si>
  <si>
    <t>SPARKLING ICE - KIWI STRAW 12/17 OZ PET</t>
  </si>
  <si>
    <t>SPARKLING ICE - LEMONADE 12/17 OZ PET</t>
  </si>
  <si>
    <t>JONES SODA - GREEN APPLE 6/4 PK 12 OZ BTL</t>
  </si>
  <si>
    <t>NESQUIK - CHOCOLATE 1% 12/14 OZ</t>
  </si>
  <si>
    <t>ARIZONA - LEMON TEA 20/16.9 PET</t>
  </si>
  <si>
    <t>MAINE ROOT - GINGER BREW 6/4 PK 12 OZ BTL</t>
  </si>
  <si>
    <t>MAINE ROOT - ROOT BEER 6/4 PK 12 OZ BTL</t>
  </si>
  <si>
    <t>SPARKLING ICE - COCONUT PINEAPPLE 12/17 OZ</t>
  </si>
  <si>
    <t>JONES SODA - CREAM SODA 6/4 PK 12 OZ BTL</t>
  </si>
  <si>
    <t>POL SELT - CRAN LIME 24/20 OZ PET</t>
  </si>
  <si>
    <t>SNAP - DT RASPBERRY 24/16 OZ BTL</t>
  </si>
  <si>
    <t>SNAP - MANGO MAD 24/16 OZ PET</t>
  </si>
  <si>
    <t>GREEN BEE - LEMON STING 24/12 OZ BTL</t>
  </si>
  <si>
    <t>JONES SODA - STRAW LIME 6/4 PK</t>
  </si>
  <si>
    <t>LA COLOMBE - TRIPLE 12/9 OZ CAN</t>
  </si>
  <si>
    <t>MAINE ROOT - SARSPARILLA 6/4 PK 12 OZ BTL</t>
  </si>
  <si>
    <t>NESQUIK - STRAWBERRY 12/14 OZ</t>
  </si>
  <si>
    <t>VITA COCO - PEACH MANGO 12/500ML</t>
  </si>
  <si>
    <t>COCO CAFE - ORIGINAL 12/330ML</t>
  </si>
  <si>
    <t>GREEN BEE - GINGER BUZZ 24/12 OZ</t>
  </si>
  <si>
    <t>MAINE ROOT - MANDARIN ORANGE 6/4PK 12 OZ BTL</t>
  </si>
  <si>
    <t>MAINE ROOT - MEXICOLA 12 OZ 6/4PK BTL</t>
  </si>
  <si>
    <t>SNAP - DT LEMON TEA 24/16 OZ BTL</t>
  </si>
  <si>
    <t>SNAP - MANGO TEA 24/16 OZ PET</t>
  </si>
  <si>
    <t>BODY ARMOR - GRAPE 12/16 OZ #</t>
  </si>
  <si>
    <t>BODY ARMOR - WATERMEL STRAW 12/16 OZ BLT</t>
  </si>
  <si>
    <t>CAPTAIN ELI - BLACK CHR 6/4 PK 12 OZ</t>
  </si>
  <si>
    <t>CAPTAIN ELI - ROOT BEER 1/6 KEG</t>
  </si>
  <si>
    <t>GREEN BEE - HALF &amp; HALF 24/12 OZ BTL</t>
  </si>
  <si>
    <t>LA COLOMBE - MOCHA 12/9 OZ CAN</t>
  </si>
  <si>
    <t>POL SELT - LEMON 2/12 PK 12 OZ CAN</t>
  </si>
  <si>
    <t>POL SELT - LIME 2/12 PK 12 OZ CAN</t>
  </si>
  <si>
    <t>POL SELT - RUBY RED 2/12PK 12OZ CAN</t>
  </si>
  <si>
    <t>PSW SPARK - WATER 24/16.9 OZ PET</t>
  </si>
  <si>
    <t>SUMMIT SPRING - WATER 24/500ML</t>
  </si>
  <si>
    <t>VITA COCO - LEMONADE 12/500ML#</t>
  </si>
  <si>
    <t>PSW SPARK - LIME 24/16.9 OZ PET</t>
  </si>
  <si>
    <t>PSW SPARK - ORANGE 24/16.9 OZ PET</t>
  </si>
  <si>
    <t>SNAP - MANGO TEA 24/16 OZ BTL</t>
  </si>
  <si>
    <t>BODY ARMOR - BLUEBERRY POMEGRANATE 12/16 OZ BTL</t>
  </si>
  <si>
    <t>BODY ARMOR - LEMONADE 12/16  BTL#</t>
  </si>
  <si>
    <t>LA COLOMBE - VANILLA 12/9 OZ CAN</t>
  </si>
  <si>
    <t>POL SELT - LIME 24/20 OZ PET</t>
  </si>
  <si>
    <t>BAI - ANTIWATER 12/28.4 OZ BTL</t>
  </si>
  <si>
    <t>BAI - MAUI COCO RASP 12/18 OZ#</t>
  </si>
  <si>
    <t>CAPTAIN ELI - STRAWBERRY 6/4 PK 12 OZ BTL</t>
  </si>
  <si>
    <t>MAINE ROOT - BLUEBERRY 6/4 PK 12 OZ BTL</t>
  </si>
  <si>
    <t>PSW SPARK - LEMON24/16.9 OZ PET</t>
  </si>
  <si>
    <t>SNAP - SUT HONEY GRN TEA 12/18.5^ PET</t>
  </si>
  <si>
    <t>SNAP - SUT SORTA SWEET TEA 12/18.5 OZ PET</t>
  </si>
  <si>
    <t>SNAP - SUT UNSWEETENED TEA 12/18.5 OZ PET</t>
  </si>
  <si>
    <t>VITA COCO - PRESSED COCONUT 12/500 ML</t>
  </si>
  <si>
    <t>TOTAL</t>
  </si>
  <si>
    <t>PURCHASING REPORT</t>
  </si>
  <si>
    <t>University of Maine, Orono</t>
  </si>
  <si>
    <t>Report Start Date: 07/01/2017 - End Date 06/30-/2018</t>
  </si>
  <si>
    <t>Category</t>
  </si>
  <si>
    <t>Sub-Category</t>
  </si>
  <si>
    <t>QTY</t>
  </si>
  <si>
    <t>Package Unit</t>
  </si>
  <si>
    <t>PACK</t>
  </si>
  <si>
    <t>Café Drings</t>
  </si>
  <si>
    <t>Coffee Drink/13.7 oz/Dunkin Donuts/Cold Brew/Assorted Flavors</t>
  </si>
  <si>
    <t>CASE</t>
  </si>
  <si>
    <t>Coffee Drink/13.7oz/McCafe Frappe/Assorted</t>
  </si>
  <si>
    <t>Coffee Drink/13.7oz/Monster/Cafe/Assorted Flavors</t>
  </si>
  <si>
    <t>Coffee Drink/14oz/Gold Peak/Cold Drink/Assorted</t>
  </si>
  <si>
    <t>Category Sub-Total</t>
  </si>
  <si>
    <t>Energy Drinks</t>
  </si>
  <si>
    <t>Energy Drink/Full Throttle/15oz Cans/Assorted Flavors</t>
  </si>
  <si>
    <t>Energy Drink/Full Throttle/16oz Cans/Assorted Flavors *</t>
  </si>
  <si>
    <t>Energy Drink/Monster/16oz/Zero Ultra/etc</t>
  </si>
  <si>
    <t>Energy Drink/Monster/Assorted/24oz/Zero/Ultra/ect</t>
  </si>
  <si>
    <t>Energy Drink/Monster/Energy/15.5oz AssortedFlavors</t>
  </si>
  <si>
    <t>Energy Drink/Monster/J/15ozAssorted Flavors</t>
  </si>
  <si>
    <t>Soda/20oz/Powerade/Assorted Flavors</t>
  </si>
  <si>
    <t>Soda/32oz/Powerade/Assorted Flavors/15ct</t>
  </si>
  <si>
    <t>Soda/24oz/Nos Energy/Assorted (12ct)-</t>
  </si>
  <si>
    <t>Soda/16oz/Nos Energy/Can/Assorted/24ct</t>
  </si>
  <si>
    <t>Soda/16oz/Nos/Assorted/Can/12</t>
  </si>
  <si>
    <t>Juice</t>
  </si>
  <si>
    <t>Juice/10oz/Minute Maid/Assorted Flavors</t>
  </si>
  <si>
    <t>Juice/12oz/Minute Maid/Assorted Flavors</t>
  </si>
  <si>
    <t>Juice/20oz/Minute Maid/Lemonade/Assorted</t>
  </si>
  <si>
    <t>Juice/450ml/Minute Maid/Fruit/Veg/Assorted Flavors</t>
  </si>
  <si>
    <t>Specialty Milk Drinks</t>
  </si>
  <si>
    <t>Milk/Yup/Assorted Flavors</t>
  </si>
  <si>
    <t>Milkshake/Core Power/Assorted/11.5oz</t>
  </si>
  <si>
    <t>Milkshake/Core Power/Elite/Assorted 14oz</t>
  </si>
  <si>
    <t>Soda</t>
  </si>
  <si>
    <t>Soda/12oz/Coke/Assorted Flavors</t>
  </si>
  <si>
    <t>Soda/12oz/Coke/Glass/Assorted Flavors</t>
  </si>
  <si>
    <t>Soda/12oz/Moxie (Glass)</t>
  </si>
  <si>
    <t>Soda/16oz Cans/Coke/Assorted Flavors</t>
  </si>
  <si>
    <t>Soda/16oz/Orangina</t>
  </si>
  <si>
    <t>Soda/16oz/Yoo Hoo</t>
  </si>
  <si>
    <t>Soda/1L/Coke/Assorted Flavors</t>
  </si>
  <si>
    <t>Soda/20oz/Coke/Assorted Flavors</t>
  </si>
  <si>
    <t>Soda/2L/Coke/Assorted Flavors</t>
  </si>
  <si>
    <t>Soda/Fridge Pack/Coke/Assorted Flavors</t>
  </si>
  <si>
    <t>Tea/Lemonade</t>
  </si>
  <si>
    <t>Lemonade/16oz/Heberts/Assorted Flavors</t>
  </si>
  <si>
    <t>Tea/16.9oz/Honest Tea/Assorted Flavors</t>
  </si>
  <si>
    <t>Tea/18.5oz/Gold Peak/Assorted</t>
  </si>
  <si>
    <t>PACKAGE</t>
  </si>
  <si>
    <t>Tea/18.5oz/Gold Peak/Assorted Flavors LS</t>
  </si>
  <si>
    <t>Tea/23oz/Peace/Assorted</t>
  </si>
  <si>
    <t>Tea/64oz/Gold Peak/Assorted</t>
  </si>
  <si>
    <t>Water</t>
  </si>
  <si>
    <t>Water/12oz/Dasani/Sparkling/Assorted Cans</t>
  </si>
  <si>
    <t>Water/16.9oz/Dasani</t>
  </si>
  <si>
    <t>Water/1L/Dasani</t>
  </si>
  <si>
    <t>Water/1L/Glaceau/Smart</t>
  </si>
  <si>
    <t>Water/20oz/CD Seltzer/Assorted/Sparkling</t>
  </si>
  <si>
    <t>Water/20oz/Dasani</t>
  </si>
  <si>
    <t>Water/20oz/Dasani/Assorted Flavors/Plain &amp; Sparkling</t>
  </si>
  <si>
    <t>Water/20oz/Glaceau Vitamin/Assorted Flavors</t>
  </si>
  <si>
    <t>Water/20oz/Glaceau/Smart</t>
  </si>
  <si>
    <t>Water/33.8oz/Glaceau/Smart</t>
  </si>
  <si>
    <t>Water/700ML/Glaceau/Smart/23.7oz</t>
  </si>
  <si>
    <t>Bag In A Box</t>
  </si>
  <si>
    <t>Soda/BIB/2.5gal/Assorted Flavors</t>
  </si>
  <si>
    <t>BOX</t>
  </si>
  <si>
    <t>Soda/Bib/2.5gal/Sports&amp;Vitamin</t>
  </si>
  <si>
    <t>Soda/BIB/5gal/Assorted Flavors</t>
  </si>
  <si>
    <t>Juice/Odwalla/59oz/Assorted Flavors</t>
  </si>
  <si>
    <t>Juice/Odwalla/Assorted/15.2oz (450Ml)</t>
  </si>
  <si>
    <t>Juice/Odwalla/Suja Probiotic13.5oz/Assorted</t>
  </si>
  <si>
    <t>Juice/Odwalla/Suja/12oz.Assorted</t>
  </si>
  <si>
    <t>Juice/Odwalla/Suja/15.2oz Assorted</t>
  </si>
  <si>
    <t>Juice/Odwalla/Suja/15.2oz/Kombucha/Assorted</t>
  </si>
  <si>
    <t>Juice/Simply/11.5oz/Assorted Flavors</t>
  </si>
  <si>
    <t>Water/Zico/1.5 L/Coconut/Assorted Flavors</t>
  </si>
  <si>
    <t>Water/Zico/Natural Coconut/46oz</t>
  </si>
  <si>
    <t>Water/Zico/Odwalla/Assorted Flavors/16.9 oz</t>
  </si>
  <si>
    <t>Water/Zico/Odwalla/Coconut/Natural/13.5oz</t>
  </si>
  <si>
    <t>Minute Maid Juice Concentrate</t>
  </si>
  <si>
    <t xml:space="preserve">   Apple - 4/90 ounce - 2,856 Gallons</t>
  </si>
  <si>
    <t xml:space="preserve">   Cranberry - 4/90 ounce - 2,889 Gallons</t>
  </si>
  <si>
    <t xml:space="preserve">   Orange - 4/90 ounce - 4,032 Gallons</t>
  </si>
  <si>
    <t xml:space="preserve">   Lemonade - 4/90 ounce  - 285 Gallons</t>
  </si>
  <si>
    <t>VENDING</t>
  </si>
  <si>
    <t>Vending Machine</t>
  </si>
  <si>
    <t>Cases</t>
  </si>
  <si>
    <t>FS UMO CUMBERLAND C 10671</t>
  </si>
  <si>
    <t>FS UMO OXFORD COKE 10672</t>
  </si>
  <si>
    <t>FS UM ALUMNI HALL 1</t>
  </si>
  <si>
    <t>FS UMO SOMERSET COKE 10674</t>
  </si>
  <si>
    <t>FS UMO KNOX COKE Z 10675</t>
  </si>
  <si>
    <t>FS UMO YORK 10676</t>
  </si>
  <si>
    <t>FS UMO MEMORIAL COKE 10667</t>
  </si>
  <si>
    <t>FS UMO AROOSTOOK 10681</t>
  </si>
  <si>
    <t>FS UM CLASS OF 1944 259</t>
  </si>
  <si>
    <t>FS UMO MEM UNION 11788</t>
  </si>
  <si>
    <t>FS UM AUBURT 54</t>
  </si>
  <si>
    <t>FS UM ESTABROOK HALL 395</t>
  </si>
  <si>
    <t>FS UM PUBLIC AFFAIRS 102</t>
  </si>
  <si>
    <t>FS UM HART 291</t>
  </si>
  <si>
    <t>FS UMO KENNEBEC COKE 10680</t>
  </si>
  <si>
    <t>FS UM AMC BLDG 434</t>
  </si>
  <si>
    <t>FS UM CORBETT HALL 121</t>
  </si>
  <si>
    <t>FS UMO PENOBSCOT 11652</t>
  </si>
  <si>
    <t>FS UM RESIDENTS 366</t>
  </si>
  <si>
    <t>FS UMO SHIBLES 10677</t>
  </si>
  <si>
    <t>FS UM BOARDMAN 78</t>
  </si>
  <si>
    <t>FS UMO SERVICE BLDG 97</t>
  </si>
  <si>
    <t>FS UM LITTLE 373</t>
  </si>
  <si>
    <t>FS UMO GANNET ZERO 10669</t>
  </si>
  <si>
    <t>FS UM BARROWS 270</t>
  </si>
  <si>
    <t>FS UM CORBETT HALL 120</t>
  </si>
  <si>
    <t>FS UMO HANCOCK COKE 10662</t>
  </si>
  <si>
    <t>FS UM WINSLOW 60</t>
  </si>
  <si>
    <t>FS UMO AEWC BLDG 136</t>
  </si>
  <si>
    <t>FS UM EAST ANNEX 96</t>
  </si>
  <si>
    <t>FS UM NUTTING 262</t>
  </si>
  <si>
    <t>FS UM DEERING 265</t>
  </si>
  <si>
    <t>FS UMO MEMORIAL DAS 10666</t>
  </si>
  <si>
    <t>FS UMO STODDER 10684</t>
  </si>
  <si>
    <t>FS UM BALLENTINE 388</t>
  </si>
  <si>
    <t>FS UM DORIS TWITCHELL 16</t>
  </si>
  <si>
    <t>FS UM MERRILL 59</t>
  </si>
  <si>
    <t>FS UM BUCHANAN 365</t>
  </si>
  <si>
    <t>FS UM OAK HALL 174</t>
  </si>
  <si>
    <t>FS UM AMBULANCE 12214</t>
  </si>
  <si>
    <t>FS UMO DUNN DASANI 10673</t>
  </si>
  <si>
    <t>FS UMO STUDENT INOVAT 334</t>
  </si>
  <si>
    <t>FS UMO ANDROSCOGGIN 10670</t>
  </si>
  <si>
    <t>FS UMO NEVILLE DAS 10679</t>
  </si>
  <si>
    <t>VENDING - PORTLAND</t>
  </si>
  <si>
    <t>Asset #</t>
  </si>
  <si>
    <t>Serial #</t>
  </si>
  <si>
    <t>Model</t>
  </si>
  <si>
    <t>Owner</t>
  </si>
  <si>
    <t>Route</t>
  </si>
  <si>
    <t>Location</t>
  </si>
  <si>
    <t>1117</t>
  </si>
  <si>
    <t>17515</t>
  </si>
  <si>
    <t>Snack</t>
  </si>
  <si>
    <t>Nat</t>
  </si>
  <si>
    <t>Company</t>
  </si>
  <si>
    <t>Route 348</t>
  </si>
  <si>
    <t>P-PAYSON-SNACK</t>
  </si>
  <si>
    <t>2033</t>
  </si>
  <si>
    <t>017880</t>
  </si>
  <si>
    <t>NA 158</t>
  </si>
  <si>
    <t>P - PARKING GARAGE</t>
  </si>
  <si>
    <t>6392</t>
  </si>
  <si>
    <t>0079-8105</t>
  </si>
  <si>
    <t>Drink - G/F</t>
  </si>
  <si>
    <t>DN 5591</t>
  </si>
  <si>
    <t>PEPSI</t>
  </si>
  <si>
    <t>P-GLICKMAN-PEPSI</t>
  </si>
  <si>
    <t>6985</t>
  </si>
  <si>
    <t>PEPSI-0343-6678</t>
  </si>
  <si>
    <t>Drink</t>
  </si>
  <si>
    <t>DN 501E</t>
  </si>
  <si>
    <t>P-LUTHER-PEPSI</t>
  </si>
  <si>
    <t>7380</t>
  </si>
  <si>
    <t>7659-0365CD</t>
  </si>
  <si>
    <t>DN 756</t>
  </si>
  <si>
    <t>P - SCIENCE BUILDING</t>
  </si>
  <si>
    <t>7381</t>
  </si>
  <si>
    <t>8486-0412</t>
  </si>
  <si>
    <t>DN 5800</t>
  </si>
  <si>
    <t>P-LAW-PEPSI</t>
  </si>
  <si>
    <t>7402</t>
  </si>
  <si>
    <t>LUTHER BONNEY</t>
  </si>
  <si>
    <t>AP113</t>
  </si>
  <si>
    <t>P-LUTHER-SNACK</t>
  </si>
  <si>
    <t>7403</t>
  </si>
  <si>
    <t>86840029AG</t>
  </si>
  <si>
    <t>DN 5000</t>
  </si>
  <si>
    <t>P-LUTHER-COKE</t>
  </si>
  <si>
    <t>7407</t>
  </si>
  <si>
    <t>31037587</t>
  </si>
  <si>
    <t>7410</t>
  </si>
  <si>
    <t>200614PA00065</t>
  </si>
  <si>
    <t>RVV 500</t>
  </si>
  <si>
    <t>P-LAW-COKE</t>
  </si>
  <si>
    <t>7435</t>
  </si>
  <si>
    <t>83390049</t>
  </si>
  <si>
    <t>DN 3561</t>
  </si>
  <si>
    <t>P - PAYSON-PEPSI</t>
  </si>
  <si>
    <t>7437</t>
  </si>
  <si>
    <t>43137316</t>
  </si>
  <si>
    <t>Cold Food</t>
  </si>
  <si>
    <t>NA 431</t>
  </si>
  <si>
    <t>P-PAYSON-GM</t>
  </si>
  <si>
    <t>7439</t>
  </si>
  <si>
    <t>200349BA00121</t>
  </si>
  <si>
    <t>RV660</t>
  </si>
  <si>
    <t>P-GLICKMAN-COKE</t>
  </si>
  <si>
    <t>7441</t>
  </si>
  <si>
    <t>ST306009010</t>
  </si>
  <si>
    <t>Studio 3.100</t>
  </si>
  <si>
    <t>P-GLICKMAN-SNACK</t>
  </si>
  <si>
    <t>7474</t>
  </si>
  <si>
    <t>8820029</t>
  </si>
  <si>
    <t>DN 3800</t>
  </si>
  <si>
    <t>P-CAMPUS-COKE</t>
  </si>
  <si>
    <t>7484</t>
  </si>
  <si>
    <t>81520148</t>
  </si>
  <si>
    <t>P-PAYSON-COKE</t>
  </si>
  <si>
    <t>7973</t>
  </si>
  <si>
    <t>9815-0026</t>
  </si>
  <si>
    <t>P-PARK/GAR-PEPSI</t>
  </si>
  <si>
    <t>7975</t>
  </si>
  <si>
    <t>9483-0022</t>
  </si>
  <si>
    <t>P-PARK/GAR-COKE</t>
  </si>
  <si>
    <t>7982</t>
  </si>
  <si>
    <t>125059910298</t>
  </si>
  <si>
    <t>USI 3535</t>
  </si>
  <si>
    <t>P-CAMPUS-SNACK</t>
  </si>
  <si>
    <t>7984</t>
  </si>
  <si>
    <t>038395</t>
  </si>
  <si>
    <t>NA 167</t>
  </si>
  <si>
    <t>P-LAW-SNACK</t>
  </si>
  <si>
    <t>8053</t>
  </si>
  <si>
    <t>32410</t>
  </si>
  <si>
    <t xml:space="preserve">AP6600 (Rev) </t>
  </si>
  <si>
    <t>P - FITNESS CENTER/GYM</t>
  </si>
  <si>
    <t>8074</t>
  </si>
  <si>
    <t>93970085 BJ</t>
  </si>
  <si>
    <t>P-CAMPUS-PEPSI</t>
  </si>
  <si>
    <t>8131</t>
  </si>
  <si>
    <t>1179 6639 BY</t>
  </si>
  <si>
    <t>8214</t>
  </si>
  <si>
    <t>125241</t>
  </si>
  <si>
    <t>P-GLICKMAN-FOOD</t>
  </si>
  <si>
    <t>VENDING - GORHAM</t>
  </si>
  <si>
    <t>Account #</t>
  </si>
  <si>
    <t>2509</t>
  </si>
  <si>
    <t>167-028029</t>
  </si>
  <si>
    <t>3982</t>
  </si>
  <si>
    <t>Bailey Hall</t>
  </si>
  <si>
    <t>6505</t>
  </si>
  <si>
    <t>0995-6514AX</t>
  </si>
  <si>
    <t>Brooks Hall</t>
  </si>
  <si>
    <t>7392</t>
  </si>
  <si>
    <t>21019663</t>
  </si>
  <si>
    <t>AP112</t>
  </si>
  <si>
    <t>upton hastings</t>
  </si>
  <si>
    <t>7393</t>
  </si>
  <si>
    <t>COTHELLO</t>
  </si>
  <si>
    <t>Corthell Hall</t>
  </si>
  <si>
    <t>7394</t>
  </si>
  <si>
    <t>21017665</t>
  </si>
  <si>
    <t>Robie</t>
  </si>
  <si>
    <t>7396</t>
  </si>
  <si>
    <t>80660020</t>
  </si>
  <si>
    <t>7417</t>
  </si>
  <si>
    <t>ST306009013</t>
  </si>
  <si>
    <t>Upper class</t>
  </si>
  <si>
    <t>7422</t>
  </si>
  <si>
    <t>200614PA00064</t>
  </si>
  <si>
    <t>7424</t>
  </si>
  <si>
    <t>8210-0303AB</t>
  </si>
  <si>
    <t>Ice Pepsi</t>
  </si>
  <si>
    <t>7426</t>
  </si>
  <si>
    <t>84150034AD</t>
  </si>
  <si>
    <t>7427</t>
  </si>
  <si>
    <t>77090590AE</t>
  </si>
  <si>
    <t>DN 504</t>
  </si>
  <si>
    <t>7428</t>
  </si>
  <si>
    <t>84860428AE</t>
  </si>
  <si>
    <t>7431</t>
  </si>
  <si>
    <t>0943-6674DY</t>
  </si>
  <si>
    <t>Phillipe</t>
  </si>
  <si>
    <t>7433</t>
  </si>
  <si>
    <t>76590379CD</t>
  </si>
  <si>
    <t>Anderson</t>
  </si>
  <si>
    <t>7442</t>
  </si>
  <si>
    <t>31037597</t>
  </si>
  <si>
    <t>7443</t>
  </si>
  <si>
    <t>21013662</t>
  </si>
  <si>
    <t>NA 145</t>
  </si>
  <si>
    <t>Mitchell</t>
  </si>
  <si>
    <t>7444</t>
  </si>
  <si>
    <t>31037596</t>
  </si>
  <si>
    <t>Woodard</t>
  </si>
  <si>
    <t>7446</t>
  </si>
  <si>
    <t>199949BA00195</t>
  </si>
  <si>
    <t>7447</t>
  </si>
  <si>
    <t>200349BA00120</t>
  </si>
  <si>
    <t>7448</t>
  </si>
  <si>
    <t>200349BA00123</t>
  </si>
  <si>
    <t>7449</t>
  </si>
  <si>
    <t>1999499BA00199</t>
  </si>
  <si>
    <t>7451</t>
  </si>
  <si>
    <t>199949BA00241</t>
  </si>
  <si>
    <t>7536</t>
  </si>
  <si>
    <t>167-015958</t>
  </si>
  <si>
    <t>Ice Arena</t>
  </si>
  <si>
    <t>7537</t>
  </si>
  <si>
    <t>014009</t>
  </si>
  <si>
    <t>NA 157</t>
  </si>
  <si>
    <t>7695</t>
  </si>
  <si>
    <t>028006</t>
  </si>
  <si>
    <t>7911</t>
  </si>
  <si>
    <t>PEPSI-91630063</t>
  </si>
  <si>
    <t>8015</t>
  </si>
  <si>
    <t>04316599AY</t>
  </si>
  <si>
    <t>8144</t>
  </si>
  <si>
    <t>7692-0239BD</t>
  </si>
  <si>
    <t>Ice Gatorade</t>
  </si>
  <si>
    <t>VENDING - LEWISTON</t>
  </si>
  <si>
    <t>6613</t>
  </si>
  <si>
    <t>31056995</t>
  </si>
  <si>
    <t>Route 181</t>
  </si>
  <si>
    <t>8052</t>
  </si>
  <si>
    <t>2514R210130001075</t>
  </si>
  <si>
    <t>8256</t>
  </si>
  <si>
    <t>1161-6587AY</t>
  </si>
  <si>
    <t>8258</t>
  </si>
  <si>
    <t>1563-6514AX</t>
  </si>
  <si>
    <t>8260</t>
  </si>
  <si>
    <t>81750069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</si>
</sst>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[$%-409]"/>
  </numFmts>
  <fonts count="21" x14ac:knownFonts="1">
    <font>
      <sz val="10"/>
      <color rgb="FF000000"/>
      <name val="ARIAL"/>
      <charset val="1"/>
    </font>
    <font>
      <sz val="8"/>
      <color rgb="FF000000"/>
      <name val="Times New Roman"/>
      <family val="16"/>
      <charset val="1"/>
    </font>
    <font>
      <b/>
      <sz val="8"/>
      <color rgb="FF000000"/>
      <name val="Times New Roman"/>
      <family val="1"/>
    </font>
    <font>
      <b/>
      <sz val="8"/>
      <color rgb="FF000000"/>
      <name val="Times New Roman"/>
      <family val="16"/>
      <charset val="1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3"/>
      <name val="Arial"/>
      <family val="2"/>
    </font>
    <font>
      <sz val="7"/>
      <color rgb="FF000000"/>
      <name val="Arial"/>
      <family val="2"/>
    </font>
    <font>
      <b/>
      <sz val="7"/>
      <color theme="3"/>
      <name val="Arial"/>
      <family val="2"/>
    </font>
    <font>
      <b/>
      <sz val="7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rgb="FF000000"/>
      <name val="Arial"/>
      <family val="2"/>
    </font>
    <font>
      <sz val="8"/>
      <color rgb="FF000000"/>
      <name val="Microsoft Sans Serif"/>
      <family val="2"/>
    </font>
    <font>
      <sz val="8"/>
      <name val="Microsoft Sans Serif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>
      <alignment horizontal="right" vertical="top"/>
    </xf>
    <xf numFmtId="0" fontId="0" fillId="0" borderId="1" xfId="0" applyBorder="1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5" fillId="0" borderId="0" xfId="0" applyFont="1"/>
    <xf numFmtId="0" fontId="6" fillId="0" borderId="0" xfId="0" applyFont="1" applyAlignment="1">
      <alignment wrapText="1"/>
    </xf>
    <xf numFmtId="0" fontId="5" fillId="0" borderId="1" xfId="0" applyFont="1" applyBorder="1"/>
    <xf numFmtId="0" fontId="6" fillId="0" borderId="0" xfId="0" applyFont="1"/>
    <xf numFmtId="0" fontId="5" fillId="0" borderId="5" xfId="0" applyFont="1" applyBorder="1"/>
    <xf numFmtId="0" fontId="1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5" fillId="0" borderId="7" xfId="0" applyFont="1" applyBorder="1"/>
    <xf numFmtId="0" fontId="3" fillId="2" borderId="5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3" fontId="1" fillId="0" borderId="10" xfId="0" applyNumberFormat="1" applyFont="1" applyBorder="1" applyAlignment="1">
      <alignment horizontal="center" vertical="top"/>
    </xf>
    <xf numFmtId="3" fontId="3" fillId="0" borderId="10" xfId="0" applyNumberFormat="1" applyFont="1" applyBorder="1" applyAlignment="1">
      <alignment horizontal="center" vertical="top"/>
    </xf>
    <xf numFmtId="3" fontId="1" fillId="0" borderId="1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3" fontId="1" fillId="0" borderId="0" xfId="0" applyNumberFormat="1" applyFont="1" applyAlignment="1">
      <alignment horizontal="center" vertical="top"/>
    </xf>
    <xf numFmtId="0" fontId="5" fillId="0" borderId="6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 vertical="top"/>
    </xf>
    <xf numFmtId="0" fontId="5" fillId="0" borderId="9" xfId="0" applyFont="1" applyBorder="1" applyAlignment="1">
      <alignment horizontal="center"/>
    </xf>
    <xf numFmtId="0" fontId="6" fillId="2" borderId="5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3" fontId="5" fillId="0" borderId="6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3" fontId="1" fillId="0" borderId="1" xfId="0" applyNumberFormat="1" applyFont="1" applyBorder="1" applyAlignment="1">
      <alignment horizontal="center" vertical="top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3" fontId="2" fillId="0" borderId="6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0" fillId="0" borderId="13" xfId="0" applyBorder="1"/>
    <xf numFmtId="0" fontId="0" fillId="0" borderId="14" xfId="0" applyBorder="1"/>
    <xf numFmtId="0" fontId="2" fillId="0" borderId="12" xfId="0" applyFont="1" applyBorder="1" applyAlignment="1">
      <alignment horizontal="left" vertical="top"/>
    </xf>
    <xf numFmtId="3" fontId="2" fillId="0" borderId="13" xfId="0" applyNumberFormat="1" applyFont="1" applyBorder="1" applyAlignment="1">
      <alignment horizontal="center" vertical="top"/>
    </xf>
    <xf numFmtId="0" fontId="2" fillId="0" borderId="15" xfId="0" applyFont="1" applyBorder="1" applyAlignment="1">
      <alignment horizontal="left" vertical="top"/>
    </xf>
    <xf numFmtId="3" fontId="2" fillId="0" borderId="16" xfId="0" applyNumberFormat="1" applyFont="1" applyBorder="1" applyAlignment="1">
      <alignment horizontal="center" vertical="top"/>
    </xf>
    <xf numFmtId="0" fontId="4" fillId="0" borderId="16" xfId="0" applyFont="1" applyBorder="1"/>
    <xf numFmtId="3" fontId="4" fillId="0" borderId="17" xfId="0" applyNumberFormat="1" applyFont="1" applyBorder="1"/>
    <xf numFmtId="0" fontId="6" fillId="0" borderId="7" xfId="0" applyFont="1" applyBorder="1"/>
    <xf numFmtId="3" fontId="6" fillId="0" borderId="9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 vertical="top"/>
    </xf>
    <xf numFmtId="3" fontId="2" fillId="0" borderId="10" xfId="0" applyNumberFormat="1" applyFont="1" applyBorder="1" applyAlignment="1">
      <alignment horizontal="center" vertical="top"/>
    </xf>
    <xf numFmtId="3" fontId="6" fillId="0" borderId="6" xfId="0" applyNumberFormat="1" applyFont="1" applyBorder="1" applyAlignment="1">
      <alignment horizontal="center" vertical="top"/>
    </xf>
    <xf numFmtId="0" fontId="5" fillId="0" borderId="12" xfId="0" applyFont="1" applyBorder="1"/>
    <xf numFmtId="3" fontId="5" fillId="0" borderId="1" xfId="0" applyNumberFormat="1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0" xfId="0" applyNumberFormat="1" applyFont="1" applyAlignment="1">
      <alignment horizontal="center" vertical="top"/>
    </xf>
    <xf numFmtId="3" fontId="5" fillId="0" borderId="9" xfId="0" applyNumberFormat="1" applyFont="1" applyBorder="1" applyAlignment="1">
      <alignment horizontal="center" vertical="top"/>
    </xf>
    <xf numFmtId="0" fontId="6" fillId="0" borderId="8" xfId="0" applyFont="1" applyBorder="1"/>
    <xf numFmtId="0" fontId="0" fillId="0" borderId="15" xfId="0" applyBorder="1"/>
    <xf numFmtId="0" fontId="0" fillId="0" borderId="14" xfId="0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3" fontId="2" fillId="0" borderId="18" xfId="0" applyNumberFormat="1" applyFont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0" fillId="0" borderId="12" xfId="0" applyBorder="1"/>
    <xf numFmtId="0" fontId="4" fillId="0" borderId="15" xfId="0" applyFont="1" applyBorder="1"/>
    <xf numFmtId="0" fontId="5" fillId="0" borderId="5" xfId="0" applyFont="1" applyFill="1" applyBorder="1" applyAlignment="1">
      <alignment horizontal="left"/>
    </xf>
    <xf numFmtId="0" fontId="8" fillId="0" borderId="0" xfId="0" applyFont="1"/>
    <xf numFmtId="0" fontId="10" fillId="2" borderId="5" xfId="0" applyFont="1" applyFill="1" applyBorder="1" applyAlignment="1">
      <alignment horizontal="left" wrapText="1"/>
    </xf>
    <xf numFmtId="0" fontId="10" fillId="2" borderId="10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0" borderId="5" xfId="0" applyFont="1" applyBorder="1" applyAlignment="1">
      <alignment horizontal="left" vertical="top"/>
    </xf>
    <xf numFmtId="3" fontId="8" fillId="0" borderId="10" xfId="0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left" vertical="top"/>
    </xf>
    <xf numFmtId="3" fontId="10" fillId="0" borderId="6" xfId="0" applyNumberFormat="1" applyFont="1" applyBorder="1" applyAlignment="1">
      <alignment horizontal="center" vertical="top"/>
    </xf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left" vertical="top"/>
    </xf>
    <xf numFmtId="3" fontId="10" fillId="0" borderId="11" xfId="0" applyNumberFormat="1" applyFont="1" applyBorder="1" applyAlignment="1">
      <alignment horizontal="center" vertical="top"/>
    </xf>
    <xf numFmtId="0" fontId="8" fillId="0" borderId="12" xfId="0" applyFont="1" applyBorder="1"/>
    <xf numFmtId="0" fontId="8" fillId="0" borderId="14" xfId="0" applyFont="1" applyBorder="1" applyAlignment="1">
      <alignment horizontal="center"/>
    </xf>
    <xf numFmtId="3" fontId="8" fillId="0" borderId="11" xfId="0" applyNumberFormat="1" applyFont="1" applyBorder="1" applyAlignment="1">
      <alignment horizontal="center" vertical="top"/>
    </xf>
    <xf numFmtId="0" fontId="10" fillId="0" borderId="15" xfId="0" applyFont="1" applyBorder="1"/>
    <xf numFmtId="3" fontId="10" fillId="0" borderId="17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3" borderId="5" xfId="0" applyFont="1" applyFill="1" applyBorder="1" applyAlignment="1">
      <alignment horizontal="left"/>
    </xf>
    <xf numFmtId="3" fontId="8" fillId="3" borderId="6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3" fontId="8" fillId="0" borderId="6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left" vertical="top"/>
    </xf>
    <xf numFmtId="3" fontId="6" fillId="0" borderId="14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 vertical="top"/>
    </xf>
    <xf numFmtId="3" fontId="6" fillId="0" borderId="14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 vertical="top"/>
    </xf>
    <xf numFmtId="0" fontId="6" fillId="0" borderId="5" xfId="0" applyFont="1" applyFill="1" applyBorder="1" applyAlignment="1">
      <alignment horizontal="left"/>
    </xf>
    <xf numFmtId="3" fontId="2" fillId="0" borderId="20" xfId="0" applyNumberFormat="1" applyFont="1" applyBorder="1" applyAlignment="1">
      <alignment horizontal="center" vertical="top"/>
    </xf>
    <xf numFmtId="0" fontId="0" fillId="0" borderId="21" xfId="0" applyBorder="1" applyAlignment="1">
      <alignment horizontal="center"/>
    </xf>
    <xf numFmtId="0" fontId="0" fillId="0" borderId="7" xfId="0" applyBorder="1"/>
    <xf numFmtId="0" fontId="2" fillId="0" borderId="5" xfId="0" applyFont="1" applyBorder="1" applyAlignment="1">
      <alignment horizontal="center" vertical="top"/>
    </xf>
    <xf numFmtId="0" fontId="5" fillId="0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4" fillId="4" borderId="22" xfId="0" applyFont="1" applyFill="1" applyBorder="1" applyAlignment="1">
      <alignment vertical="top"/>
    </xf>
    <xf numFmtId="0" fontId="14" fillId="0" borderId="23" xfId="0" applyFont="1" applyBorder="1" applyAlignment="1">
      <alignment horizontal="center" vertical="top"/>
    </xf>
    <xf numFmtId="3" fontId="0" fillId="4" borderId="24" xfId="0" applyNumberFormat="1" applyFill="1" applyBorder="1" applyAlignment="1">
      <alignment vertical="top"/>
    </xf>
    <xf numFmtId="0" fontId="0" fillId="4" borderId="24" xfId="0" applyFill="1" applyBorder="1" applyAlignment="1">
      <alignment vertical="top"/>
    </xf>
    <xf numFmtId="2" fontId="0" fillId="4" borderId="25" xfId="0" applyNumberFormat="1" applyFill="1" applyBorder="1" applyAlignment="1">
      <alignment vertical="top"/>
    </xf>
    <xf numFmtId="0" fontId="0" fillId="0" borderId="0" xfId="0" applyAlignment="1">
      <alignment vertical="top"/>
    </xf>
    <xf numFmtId="0" fontId="14" fillId="4" borderId="26" xfId="0" applyFont="1" applyFill="1" applyBorder="1" applyAlignment="1">
      <alignment vertical="top"/>
    </xf>
    <xf numFmtId="0" fontId="14" fillId="0" borderId="27" xfId="0" applyFont="1" applyBorder="1" applyAlignment="1">
      <alignment horizontal="center" vertical="top"/>
    </xf>
    <xf numFmtId="3" fontId="0" fillId="4" borderId="0" xfId="0" applyNumberFormat="1" applyFill="1" applyBorder="1" applyAlignment="1">
      <alignment vertical="top"/>
    </xf>
    <xf numFmtId="0" fontId="0" fillId="4" borderId="0" xfId="0" applyFill="1" applyBorder="1" applyAlignment="1">
      <alignment vertical="top"/>
    </xf>
    <xf numFmtId="2" fontId="0" fillId="4" borderId="28" xfId="0" applyNumberFormat="1" applyFill="1" applyBorder="1" applyAlignment="1">
      <alignment vertical="top"/>
    </xf>
    <xf numFmtId="0" fontId="14" fillId="4" borderId="15" xfId="0" applyFont="1" applyFill="1" applyBorder="1" applyAlignment="1">
      <alignment vertical="center"/>
    </xf>
    <xf numFmtId="0" fontId="14" fillId="4" borderId="16" xfId="0" applyFont="1" applyFill="1" applyBorder="1" applyAlignment="1">
      <alignment vertical="center"/>
    </xf>
    <xf numFmtId="3" fontId="14" fillId="4" borderId="16" xfId="0" applyNumberFormat="1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/>
    </xf>
    <xf numFmtId="2" fontId="14" fillId="4" borderId="1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29" xfId="0" applyFont="1" applyBorder="1" applyAlignment="1">
      <alignment vertical="top"/>
    </xf>
    <xf numFmtId="0" fontId="0" fillId="0" borderId="30" xfId="0" applyBorder="1" applyAlignment="1">
      <alignment vertical="top"/>
    </xf>
    <xf numFmtId="3" fontId="0" fillId="0" borderId="30" xfId="0" applyNumberFormat="1" applyBorder="1" applyAlignment="1">
      <alignment vertical="top"/>
    </xf>
    <xf numFmtId="0" fontId="15" fillId="0" borderId="30" xfId="0" applyFont="1" applyBorder="1" applyAlignment="1">
      <alignment vertical="top"/>
    </xf>
    <xf numFmtId="2" fontId="0" fillId="0" borderId="31" xfId="0" applyNumberFormat="1" applyBorder="1" applyAlignment="1">
      <alignment vertical="top"/>
    </xf>
    <xf numFmtId="0" fontId="14" fillId="0" borderId="5" xfId="0" applyFont="1" applyBorder="1" applyAlignment="1">
      <alignment vertical="top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0" fontId="15" fillId="0" borderId="1" xfId="0" applyFont="1" applyBorder="1" applyAlignment="1">
      <alignment vertical="top"/>
    </xf>
    <xf numFmtId="2" fontId="0" fillId="0" borderId="6" xfId="0" applyNumberFormat="1" applyBorder="1" applyAlignment="1">
      <alignment vertical="top"/>
    </xf>
    <xf numFmtId="0" fontId="14" fillId="0" borderId="12" xfId="0" applyFont="1" applyBorder="1" applyAlignment="1">
      <alignment vertical="top"/>
    </xf>
    <xf numFmtId="0" fontId="0" fillId="0" borderId="13" xfId="0" applyBorder="1" applyAlignment="1">
      <alignment vertical="top"/>
    </xf>
    <xf numFmtId="3" fontId="0" fillId="0" borderId="13" xfId="0" applyNumberFormat="1" applyBorder="1" applyAlignment="1">
      <alignment vertical="top"/>
    </xf>
    <xf numFmtId="0" fontId="15" fillId="0" borderId="13" xfId="0" applyFont="1" applyBorder="1" applyAlignment="1">
      <alignment vertical="top"/>
    </xf>
    <xf numFmtId="2" fontId="0" fillId="0" borderId="14" xfId="0" applyNumberFormat="1" applyBorder="1" applyAlignment="1">
      <alignment vertical="top"/>
    </xf>
    <xf numFmtId="0" fontId="14" fillId="0" borderId="15" xfId="0" applyFont="1" applyBorder="1" applyAlignment="1">
      <alignment vertical="top"/>
    </xf>
    <xf numFmtId="0" fontId="14" fillId="0" borderId="16" xfId="0" applyFont="1" applyBorder="1" applyAlignment="1">
      <alignment horizontal="right" vertical="top"/>
    </xf>
    <xf numFmtId="3" fontId="14" fillId="0" borderId="16" xfId="0" applyNumberFormat="1" applyFont="1" applyBorder="1" applyAlignment="1">
      <alignment vertical="top"/>
    </xf>
    <xf numFmtId="0" fontId="14" fillId="0" borderId="16" xfId="0" applyFont="1" applyBorder="1" applyAlignment="1">
      <alignment vertical="top"/>
    </xf>
    <xf numFmtId="2" fontId="14" fillId="0" borderId="17" xfId="0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32" xfId="0" applyFont="1" applyBorder="1" applyAlignment="1">
      <alignment vertical="top"/>
    </xf>
    <xf numFmtId="0" fontId="14" fillId="0" borderId="33" xfId="0" applyFont="1" applyBorder="1" applyAlignment="1">
      <alignment horizontal="right" vertical="top"/>
    </xf>
    <xf numFmtId="3" fontId="14" fillId="0" borderId="33" xfId="0" applyNumberFormat="1" applyFont="1" applyBorder="1" applyAlignment="1">
      <alignment vertical="top"/>
    </xf>
    <xf numFmtId="0" fontId="14" fillId="0" borderId="33" xfId="0" applyFont="1" applyBorder="1" applyAlignment="1">
      <alignment vertical="top"/>
    </xf>
    <xf numFmtId="2" fontId="14" fillId="0" borderId="34" xfId="0" applyNumberFormat="1" applyFont="1" applyBorder="1" applyAlignment="1">
      <alignment vertical="top"/>
    </xf>
    <xf numFmtId="3" fontId="0" fillId="0" borderId="0" xfId="0" applyNumberFormat="1" applyAlignment="1">
      <alignment vertical="top"/>
    </xf>
    <xf numFmtId="2" fontId="0" fillId="0" borderId="0" xfId="0" applyNumberFormat="1" applyAlignment="1">
      <alignment vertical="top"/>
    </xf>
    <xf numFmtId="0" fontId="14" fillId="0" borderId="2" xfId="0" applyFont="1" applyBorder="1" applyAlignment="1">
      <alignment vertical="top"/>
    </xf>
    <xf numFmtId="0" fontId="15" fillId="0" borderId="3" xfId="0" applyFont="1" applyBorder="1" applyAlignment="1">
      <alignment horizontal="left"/>
    </xf>
    <xf numFmtId="0" fontId="15" fillId="0" borderId="30" xfId="0" applyFont="1" applyBorder="1" applyAlignment="1">
      <alignment horizontal="left"/>
    </xf>
    <xf numFmtId="0" fontId="15" fillId="0" borderId="33" xfId="0" applyFont="1" applyBorder="1" applyAlignment="1">
      <alignment horizontal="left"/>
    </xf>
    <xf numFmtId="0" fontId="13" fillId="0" borderId="1" xfId="0" applyFont="1" applyBorder="1"/>
    <xf numFmtId="3" fontId="15" fillId="0" borderId="3" xfId="0" applyNumberFormat="1" applyFont="1" applyBorder="1" applyAlignment="1">
      <alignment vertical="top"/>
    </xf>
    <xf numFmtId="0" fontId="15" fillId="0" borderId="3" xfId="0" applyFont="1" applyBorder="1" applyAlignment="1">
      <alignment vertical="top"/>
    </xf>
    <xf numFmtId="2" fontId="15" fillId="0" borderId="4" xfId="0" applyNumberFormat="1" applyFont="1" applyBorder="1" applyAlignment="1">
      <alignment vertical="top"/>
    </xf>
    <xf numFmtId="3" fontId="15" fillId="0" borderId="30" xfId="0" applyNumberFormat="1" applyFont="1" applyBorder="1" applyAlignment="1">
      <alignment vertical="top"/>
    </xf>
    <xf numFmtId="2" fontId="15" fillId="0" borderId="31" xfId="0" applyNumberFormat="1" applyFont="1" applyBorder="1" applyAlignment="1">
      <alignment vertical="top"/>
    </xf>
    <xf numFmtId="3" fontId="15" fillId="0" borderId="1" xfId="0" applyNumberFormat="1" applyFont="1" applyBorder="1" applyAlignment="1">
      <alignment vertical="top"/>
    </xf>
    <xf numFmtId="2" fontId="15" fillId="0" borderId="6" xfId="0" applyNumberFormat="1" applyFont="1" applyBorder="1" applyAlignment="1">
      <alignment vertical="top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8" fillId="0" borderId="3" xfId="0" applyFont="1" applyBorder="1" applyAlignment="1"/>
    <xf numFmtId="0" fontId="8" fillId="0" borderId="4" xfId="0" applyFont="1" applyBorder="1" applyAlignment="1"/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14" fillId="0" borderId="1" xfId="0" applyFont="1" applyBorder="1" applyAlignment="1">
      <alignment vertical="top"/>
    </xf>
    <xf numFmtId="0" fontId="16" fillId="5" borderId="2" xfId="0" applyFont="1" applyFill="1" applyBorder="1" applyAlignment="1">
      <alignment vertical="top"/>
    </xf>
    <xf numFmtId="0" fontId="0" fillId="0" borderId="3" xfId="0" applyBorder="1" applyAlignment="1">
      <alignment vertical="top"/>
    </xf>
    <xf numFmtId="3" fontId="0" fillId="0" borderId="3" xfId="0" applyNumberFormat="1" applyBorder="1" applyAlignment="1">
      <alignment vertical="top"/>
    </xf>
    <xf numFmtId="0" fontId="0" fillId="0" borderId="4" xfId="0" applyBorder="1" applyAlignment="1">
      <alignment vertical="top"/>
    </xf>
    <xf numFmtId="0" fontId="17" fillId="0" borderId="6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4" xfId="0" applyBorder="1" applyAlignment="1">
      <alignment vertical="top"/>
    </xf>
    <xf numFmtId="3" fontId="0" fillId="0" borderId="16" xfId="0" applyNumberFormat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5" borderId="0" xfId="0" applyFont="1" applyFill="1"/>
    <xf numFmtId="0" fontId="18" fillId="3" borderId="35" xfId="0" applyFont="1" applyFill="1" applyBorder="1" applyAlignment="1">
      <alignment horizontal="left"/>
    </xf>
    <xf numFmtId="0" fontId="19" fillId="0" borderId="36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8" fillId="3" borderId="38" xfId="0" applyFont="1" applyFill="1" applyBorder="1" applyAlignment="1">
      <alignment horizontal="left"/>
    </xf>
    <xf numFmtId="0" fontId="20" fillId="0" borderId="3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70"/>
  <sheetViews>
    <sheetView tabSelected="1" zoomScale="168" zoomScaleNormal="168" workbookViewId="0">
      <selection sqref="A1:D1"/>
    </sheetView>
  </sheetViews>
  <sheetFormatPr defaultColWidth="10" defaultRowHeight="10" x14ac:dyDescent="0.2"/>
  <cols>
    <col min="1" max="1" width="24.26953125" style="6" customWidth="1"/>
    <col min="2" max="2" width="9.26953125" style="23" customWidth="1"/>
    <col min="3" max="3" width="24.54296875" style="6" customWidth="1"/>
    <col min="4" max="4" width="10" style="23"/>
    <col min="5" max="16384" width="10" style="6"/>
  </cols>
  <sheetData>
    <row r="1" spans="1:4" ht="25" customHeight="1" thickTop="1" x14ac:dyDescent="0.25">
      <c r="A1" s="188" t="s">
        <v>163</v>
      </c>
      <c r="B1" s="189"/>
      <c r="C1" s="190"/>
      <c r="D1" s="191"/>
    </row>
    <row r="2" spans="1:4" s="7" customFormat="1" ht="21" x14ac:dyDescent="0.25">
      <c r="A2" s="16" t="s">
        <v>0</v>
      </c>
      <c r="B2" s="17" t="s">
        <v>1</v>
      </c>
      <c r="C2" s="16" t="s">
        <v>0</v>
      </c>
      <c r="D2" s="18" t="s">
        <v>1</v>
      </c>
    </row>
    <row r="3" spans="1:4" ht="10.5" x14ac:dyDescent="0.2">
      <c r="A3" s="11" t="s">
        <v>92</v>
      </c>
      <c r="B3" s="20">
        <v>5</v>
      </c>
      <c r="C3" s="11" t="s">
        <v>9</v>
      </c>
      <c r="D3" s="26">
        <v>6</v>
      </c>
    </row>
    <row r="4" spans="1:4" ht="10.5" x14ac:dyDescent="0.2">
      <c r="A4" s="11" t="s">
        <v>22</v>
      </c>
      <c r="B4" s="20">
        <v>6</v>
      </c>
      <c r="C4" s="11" t="s">
        <v>10</v>
      </c>
      <c r="D4" s="26">
        <v>6</v>
      </c>
    </row>
    <row r="5" spans="1:4" ht="10.5" x14ac:dyDescent="0.2">
      <c r="A5" s="11" t="s">
        <v>23</v>
      </c>
      <c r="B5" s="20">
        <v>6</v>
      </c>
      <c r="C5" s="11" t="s">
        <v>11</v>
      </c>
      <c r="D5" s="26">
        <v>6</v>
      </c>
    </row>
    <row r="6" spans="1:4" s="9" customFormat="1" ht="10.5" x14ac:dyDescent="0.25">
      <c r="A6" s="12" t="s">
        <v>25</v>
      </c>
      <c r="B6" s="21">
        <f>SUM(B3:B5)</f>
        <v>17</v>
      </c>
      <c r="C6" s="11" t="s">
        <v>13</v>
      </c>
      <c r="D6" s="26">
        <v>6</v>
      </c>
    </row>
    <row r="7" spans="1:4" ht="10.5" x14ac:dyDescent="0.2">
      <c r="A7" s="10"/>
      <c r="B7" s="19"/>
      <c r="C7" s="11" t="s">
        <v>14</v>
      </c>
      <c r="D7" s="26">
        <v>9</v>
      </c>
    </row>
    <row r="8" spans="1:4" ht="10.5" x14ac:dyDescent="0.2">
      <c r="A8" s="11" t="s">
        <v>59</v>
      </c>
      <c r="B8" s="20">
        <v>3</v>
      </c>
      <c r="C8" s="12" t="s">
        <v>15</v>
      </c>
      <c r="D8" s="46">
        <f>SUM(D3:D7)</f>
        <v>33</v>
      </c>
    </row>
    <row r="9" spans="1:4" s="9" customFormat="1" ht="10.5" x14ac:dyDescent="0.25">
      <c r="A9" s="13" t="s">
        <v>61</v>
      </c>
      <c r="B9" s="21">
        <v>3</v>
      </c>
      <c r="C9" s="10"/>
      <c r="D9" s="25"/>
    </row>
    <row r="10" spans="1:4" ht="10.5" x14ac:dyDescent="0.2">
      <c r="A10" s="10"/>
      <c r="B10" s="19"/>
      <c r="C10" s="11" t="s">
        <v>16</v>
      </c>
      <c r="D10" s="26">
        <v>5</v>
      </c>
    </row>
    <row r="11" spans="1:4" ht="10.5" x14ac:dyDescent="0.2">
      <c r="A11" s="11" t="s">
        <v>94</v>
      </c>
      <c r="B11" s="20">
        <v>5</v>
      </c>
      <c r="C11" s="11" t="s">
        <v>17</v>
      </c>
      <c r="D11" s="26">
        <v>10</v>
      </c>
    </row>
    <row r="12" spans="1:4" ht="10.5" x14ac:dyDescent="0.2">
      <c r="A12" s="11" t="s">
        <v>82</v>
      </c>
      <c r="B12" s="20">
        <v>5</v>
      </c>
      <c r="C12" s="11" t="s">
        <v>18</v>
      </c>
      <c r="D12" s="26">
        <v>5</v>
      </c>
    </row>
    <row r="13" spans="1:4" ht="10.5" x14ac:dyDescent="0.2">
      <c r="A13" s="11" t="s">
        <v>62</v>
      </c>
      <c r="B13" s="20">
        <v>4</v>
      </c>
      <c r="C13" s="12" t="s">
        <v>19</v>
      </c>
      <c r="D13" s="46">
        <f>SUM(D10:D12)</f>
        <v>20</v>
      </c>
    </row>
    <row r="14" spans="1:4" ht="10.5" x14ac:dyDescent="0.2">
      <c r="A14" s="12" t="s">
        <v>64</v>
      </c>
      <c r="B14" s="20">
        <f>SUM(B11:B13)</f>
        <v>14</v>
      </c>
      <c r="C14" s="10"/>
      <c r="D14" s="25"/>
    </row>
    <row r="15" spans="1:4" ht="10.5" x14ac:dyDescent="0.2">
      <c r="A15" s="10"/>
      <c r="B15" s="19"/>
      <c r="C15" s="11" t="s">
        <v>124</v>
      </c>
      <c r="D15" s="26">
        <v>2</v>
      </c>
    </row>
    <row r="16" spans="1:4" ht="10.5" x14ac:dyDescent="0.2">
      <c r="A16" s="11" t="s">
        <v>71</v>
      </c>
      <c r="B16" s="20">
        <v>5</v>
      </c>
      <c r="C16" s="11" t="s">
        <v>16</v>
      </c>
      <c r="D16" s="26">
        <v>2</v>
      </c>
    </row>
    <row r="17" spans="1:4" ht="10.5" x14ac:dyDescent="0.2">
      <c r="A17" s="11" t="s">
        <v>123</v>
      </c>
      <c r="B17" s="20">
        <v>3</v>
      </c>
      <c r="C17" s="11" t="s">
        <v>31</v>
      </c>
      <c r="D17" s="26">
        <v>4</v>
      </c>
    </row>
    <row r="18" spans="1:4" ht="10.5" x14ac:dyDescent="0.2">
      <c r="A18" s="11" t="s">
        <v>72</v>
      </c>
      <c r="B18" s="20">
        <v>4</v>
      </c>
      <c r="C18" s="11" t="s">
        <v>78</v>
      </c>
      <c r="D18" s="26">
        <v>1</v>
      </c>
    </row>
    <row r="19" spans="1:4" ht="10.5" x14ac:dyDescent="0.2">
      <c r="A19" s="11" t="s">
        <v>85</v>
      </c>
      <c r="B19" s="20">
        <v>3</v>
      </c>
      <c r="C19" s="11" t="s">
        <v>11</v>
      </c>
      <c r="D19" s="26">
        <v>2</v>
      </c>
    </row>
    <row r="20" spans="1:4" ht="10.5" x14ac:dyDescent="0.2">
      <c r="A20" s="12" t="s">
        <v>73</v>
      </c>
      <c r="B20" s="59">
        <f>SUM(B16:B19)</f>
        <v>15</v>
      </c>
      <c r="C20" s="11" t="s">
        <v>17</v>
      </c>
      <c r="D20" s="26">
        <v>7</v>
      </c>
    </row>
    <row r="21" spans="1:4" ht="10.5" x14ac:dyDescent="0.2">
      <c r="A21" s="10"/>
      <c r="B21" s="19"/>
      <c r="C21" s="11" t="s">
        <v>18</v>
      </c>
      <c r="D21" s="26">
        <v>6</v>
      </c>
    </row>
    <row r="22" spans="1:4" ht="10.5" x14ac:dyDescent="0.2">
      <c r="A22" s="11" t="s">
        <v>26</v>
      </c>
      <c r="B22" s="20">
        <v>19</v>
      </c>
      <c r="C22" s="11" t="s">
        <v>12</v>
      </c>
      <c r="D22" s="26">
        <v>2</v>
      </c>
    </row>
    <row r="23" spans="1:4" ht="10.5" x14ac:dyDescent="0.2">
      <c r="A23" s="11" t="s">
        <v>27</v>
      </c>
      <c r="B23" s="20">
        <v>6.6666999999999996</v>
      </c>
      <c r="C23" s="11" t="s">
        <v>90</v>
      </c>
      <c r="D23" s="26">
        <v>2</v>
      </c>
    </row>
    <row r="24" spans="1:4" ht="10.5" x14ac:dyDescent="0.2">
      <c r="A24" s="11" t="s">
        <v>28</v>
      </c>
      <c r="B24" s="20">
        <v>2.1665999999999999</v>
      </c>
      <c r="C24" s="12" t="s">
        <v>20</v>
      </c>
      <c r="D24" s="46">
        <f>SUM(D15:D23)</f>
        <v>28</v>
      </c>
    </row>
    <row r="25" spans="1:4" ht="10.5" x14ac:dyDescent="0.2">
      <c r="A25" s="11" t="s">
        <v>6</v>
      </c>
      <c r="B25" s="20">
        <v>2</v>
      </c>
      <c r="C25" s="10"/>
      <c r="D25" s="25"/>
    </row>
    <row r="26" spans="1:4" ht="10.5" x14ac:dyDescent="0.2">
      <c r="A26" s="11" t="s">
        <v>86</v>
      </c>
      <c r="B26" s="20">
        <v>3</v>
      </c>
      <c r="C26" s="11" t="s">
        <v>40</v>
      </c>
      <c r="D26" s="26">
        <v>5</v>
      </c>
    </row>
    <row r="27" spans="1:4" ht="10.5" x14ac:dyDescent="0.2">
      <c r="A27" s="11" t="s">
        <v>7</v>
      </c>
      <c r="B27" s="20">
        <v>2</v>
      </c>
      <c r="C27" s="12" t="s">
        <v>43</v>
      </c>
      <c r="D27" s="46">
        <f>SUM(D26)</f>
        <v>5</v>
      </c>
    </row>
    <row r="28" spans="1:4" ht="10.5" x14ac:dyDescent="0.2">
      <c r="A28" s="11" t="s">
        <v>16</v>
      </c>
      <c r="B28" s="20">
        <v>4</v>
      </c>
      <c r="C28" s="10"/>
      <c r="D28" s="25"/>
    </row>
    <row r="29" spans="1:4" ht="10.5" x14ac:dyDescent="0.2">
      <c r="A29" s="11" t="s">
        <v>30</v>
      </c>
      <c r="B29" s="20">
        <v>1.2083999999999999</v>
      </c>
      <c r="C29" s="11" t="s">
        <v>125</v>
      </c>
      <c r="D29" s="26">
        <v>0.83330000000000004</v>
      </c>
    </row>
    <row r="30" spans="1:4" ht="10.5" x14ac:dyDescent="0.2">
      <c r="A30" s="11" t="s">
        <v>31</v>
      </c>
      <c r="B30" s="20">
        <v>3.3334000000000001</v>
      </c>
      <c r="C30" s="11" t="s">
        <v>126</v>
      </c>
      <c r="D30" s="26">
        <v>2</v>
      </c>
    </row>
    <row r="31" spans="1:4" ht="10.5" x14ac:dyDescent="0.2">
      <c r="A31" s="11" t="s">
        <v>78</v>
      </c>
      <c r="B31" s="20">
        <v>1</v>
      </c>
      <c r="C31" s="11" t="s">
        <v>122</v>
      </c>
      <c r="D31" s="26">
        <v>3.6667000000000001</v>
      </c>
    </row>
    <row r="32" spans="1:4" ht="10.5" x14ac:dyDescent="0.2">
      <c r="A32" s="11" t="s">
        <v>33</v>
      </c>
      <c r="B32" s="20">
        <v>2.4167000000000001</v>
      </c>
      <c r="C32" s="12" t="s">
        <v>48</v>
      </c>
      <c r="D32" s="46">
        <f>SUM(D29:D31)</f>
        <v>6.5</v>
      </c>
    </row>
    <row r="33" spans="1:4" ht="10.5" x14ac:dyDescent="0.2">
      <c r="A33" s="11" t="s">
        <v>17</v>
      </c>
      <c r="B33" s="20">
        <v>9</v>
      </c>
      <c r="C33" s="10"/>
      <c r="D33" s="25"/>
    </row>
    <row r="34" spans="1:4" ht="10.5" x14ac:dyDescent="0.2">
      <c r="A34" s="11" t="s">
        <v>18</v>
      </c>
      <c r="B34" s="20">
        <v>4.6666999999999996</v>
      </c>
      <c r="C34" s="10"/>
      <c r="D34" s="25"/>
    </row>
    <row r="35" spans="1:4" ht="10.5" x14ac:dyDescent="0.2">
      <c r="A35" s="11" t="s">
        <v>34</v>
      </c>
      <c r="B35" s="20">
        <v>2.6667000000000001</v>
      </c>
      <c r="C35" s="10"/>
      <c r="D35" s="25"/>
    </row>
    <row r="36" spans="1:4" ht="10.5" x14ac:dyDescent="0.2">
      <c r="A36" s="11" t="s">
        <v>88</v>
      </c>
      <c r="B36" s="20">
        <v>1</v>
      </c>
      <c r="C36" s="10"/>
      <c r="D36" s="25"/>
    </row>
    <row r="37" spans="1:4" ht="10.5" x14ac:dyDescent="0.2">
      <c r="A37" s="11" t="s">
        <v>89</v>
      </c>
      <c r="B37" s="20">
        <v>3</v>
      </c>
      <c r="C37" s="10"/>
      <c r="D37" s="25"/>
    </row>
    <row r="38" spans="1:4" ht="11" thickBot="1" x14ac:dyDescent="0.25">
      <c r="A38" s="14" t="s">
        <v>35</v>
      </c>
      <c r="B38" s="58">
        <f>SUM(B22:B37)</f>
        <v>67.125199999999978</v>
      </c>
      <c r="C38" s="15"/>
      <c r="D38" s="27"/>
    </row>
    <row r="39" spans="1:4" ht="11.5" thickTop="1" thickBot="1" x14ac:dyDescent="0.3">
      <c r="A39" s="14"/>
      <c r="B39" s="22"/>
      <c r="C39" s="56" t="s">
        <v>165</v>
      </c>
      <c r="D39" s="57">
        <f>B6+B9+B14+B20+B38+D8+D13+D24+D27+D32</f>
        <v>208.62519999999998</v>
      </c>
    </row>
    <row r="40" spans="1:4" ht="10.5" thickTop="1" x14ac:dyDescent="0.2"/>
    <row r="70" spans="1:2" ht="10.5" x14ac:dyDescent="0.2">
      <c r="A70" s="1"/>
      <c r="B70" s="24"/>
    </row>
  </sheetData>
  <mergeCells count="1">
    <mergeCell ref="A1:D1"/>
  </mergeCells>
  <pageMargins left="0" right="0" top="0" bottom="0" header="0" footer="0"/>
  <pageSetup fitToWidth="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36" zoomScale="232" zoomScaleNormal="232" workbookViewId="0">
      <selection activeCell="D45" sqref="D45"/>
    </sheetView>
  </sheetViews>
  <sheetFormatPr defaultRowHeight="9" x14ac:dyDescent="0.2"/>
  <cols>
    <col min="1" max="1" width="23" style="78" customWidth="1"/>
    <col min="2" max="2" width="11.1796875" style="99" bestFit="1" customWidth="1"/>
    <col min="3" max="3" width="23.26953125" style="78" customWidth="1"/>
    <col min="4" max="4" width="8.7265625" style="99"/>
    <col min="5" max="16384" width="8.7265625" style="78"/>
  </cols>
  <sheetData>
    <row r="1" spans="1:4" ht="25" customHeight="1" thickTop="1" x14ac:dyDescent="0.2">
      <c r="A1" s="192" t="s">
        <v>184</v>
      </c>
      <c r="B1" s="193"/>
      <c r="C1" s="194"/>
      <c r="D1" s="195"/>
    </row>
    <row r="2" spans="1:4" s="82" customFormat="1" ht="18" x14ac:dyDescent="0.2">
      <c r="A2" s="79" t="s">
        <v>0</v>
      </c>
      <c r="B2" s="80" t="s">
        <v>1</v>
      </c>
      <c r="C2" s="79" t="s">
        <v>0</v>
      </c>
      <c r="D2" s="81" t="s">
        <v>1</v>
      </c>
    </row>
    <row r="3" spans="1:4" x14ac:dyDescent="0.2">
      <c r="A3" s="83" t="s">
        <v>2</v>
      </c>
      <c r="B3" s="84">
        <v>147</v>
      </c>
      <c r="C3" s="83" t="s">
        <v>36</v>
      </c>
      <c r="D3" s="85">
        <v>28</v>
      </c>
    </row>
    <row r="4" spans="1:4" x14ac:dyDescent="0.2">
      <c r="A4" s="83" t="s">
        <v>3</v>
      </c>
      <c r="B4" s="84">
        <v>99</v>
      </c>
      <c r="C4" s="86" t="s">
        <v>37</v>
      </c>
      <c r="D4" s="87">
        <v>28</v>
      </c>
    </row>
    <row r="5" spans="1:4" x14ac:dyDescent="0.2">
      <c r="A5" s="83" t="s">
        <v>4</v>
      </c>
      <c r="B5" s="84">
        <v>177</v>
      </c>
      <c r="C5" s="88"/>
      <c r="D5" s="89"/>
    </row>
    <row r="6" spans="1:4" x14ac:dyDescent="0.2">
      <c r="A6" s="86" t="s">
        <v>5</v>
      </c>
      <c r="B6" s="90">
        <v>423</v>
      </c>
      <c r="C6" s="83" t="s">
        <v>40</v>
      </c>
      <c r="D6" s="85">
        <v>33</v>
      </c>
    </row>
    <row r="7" spans="1:4" x14ac:dyDescent="0.2">
      <c r="A7" s="88"/>
      <c r="B7" s="91"/>
      <c r="C7" s="86" t="s">
        <v>43</v>
      </c>
      <c r="D7" s="87">
        <v>33</v>
      </c>
    </row>
    <row r="8" spans="1:4" x14ac:dyDescent="0.2">
      <c r="A8" s="83" t="s">
        <v>53</v>
      </c>
      <c r="B8" s="84">
        <v>4</v>
      </c>
      <c r="C8" s="88"/>
      <c r="D8" s="89"/>
    </row>
    <row r="9" spans="1:4" x14ac:dyDescent="0.2">
      <c r="A9" s="83" t="s">
        <v>54</v>
      </c>
      <c r="B9" s="84">
        <v>4</v>
      </c>
      <c r="C9" s="83" t="s">
        <v>44</v>
      </c>
      <c r="D9" s="85">
        <v>15</v>
      </c>
    </row>
    <row r="10" spans="1:4" x14ac:dyDescent="0.2">
      <c r="A10" s="86" t="s">
        <v>55</v>
      </c>
      <c r="B10" s="90">
        <v>8</v>
      </c>
      <c r="C10" s="83" t="s">
        <v>45</v>
      </c>
      <c r="D10" s="85">
        <v>10</v>
      </c>
    </row>
    <row r="11" spans="1:4" x14ac:dyDescent="0.2">
      <c r="A11" s="88"/>
      <c r="B11" s="91"/>
      <c r="C11" s="83" t="s">
        <v>80</v>
      </c>
      <c r="D11" s="85">
        <v>25</v>
      </c>
    </row>
    <row r="12" spans="1:4" x14ac:dyDescent="0.2">
      <c r="A12" s="83" t="s">
        <v>56</v>
      </c>
      <c r="B12" s="84">
        <v>29</v>
      </c>
      <c r="C12" s="83" t="s">
        <v>46</v>
      </c>
      <c r="D12" s="85">
        <v>12</v>
      </c>
    </row>
    <row r="13" spans="1:4" x14ac:dyDescent="0.2">
      <c r="A13" s="83" t="s">
        <v>57</v>
      </c>
      <c r="B13" s="84">
        <v>23</v>
      </c>
      <c r="C13" s="86" t="s">
        <v>48</v>
      </c>
      <c r="D13" s="87">
        <v>62</v>
      </c>
    </row>
    <row r="14" spans="1:4" x14ac:dyDescent="0.2">
      <c r="A14" s="86" t="s">
        <v>58</v>
      </c>
      <c r="B14" s="90">
        <v>52</v>
      </c>
      <c r="C14" s="88"/>
      <c r="D14" s="89"/>
    </row>
    <row r="15" spans="1:4" x14ac:dyDescent="0.2">
      <c r="A15" s="88"/>
      <c r="B15" s="91"/>
      <c r="C15" s="83" t="s">
        <v>6</v>
      </c>
      <c r="D15" s="85">
        <v>87</v>
      </c>
    </row>
    <row r="16" spans="1:4" x14ac:dyDescent="0.2">
      <c r="A16" s="83" t="s">
        <v>22</v>
      </c>
      <c r="B16" s="84">
        <v>39</v>
      </c>
      <c r="C16" s="83" t="s">
        <v>7</v>
      </c>
      <c r="D16" s="85">
        <v>69</v>
      </c>
    </row>
    <row r="17" spans="1:4" x14ac:dyDescent="0.2">
      <c r="A17" s="83" t="s">
        <v>23</v>
      </c>
      <c r="B17" s="84">
        <v>28</v>
      </c>
      <c r="C17" s="83" t="s">
        <v>8</v>
      </c>
      <c r="D17" s="85">
        <v>138</v>
      </c>
    </row>
    <row r="18" spans="1:4" x14ac:dyDescent="0.2">
      <c r="A18" s="86" t="s">
        <v>25</v>
      </c>
      <c r="B18" s="90">
        <v>67</v>
      </c>
      <c r="C18" s="83" t="s">
        <v>9</v>
      </c>
      <c r="D18" s="85">
        <v>129</v>
      </c>
    </row>
    <row r="19" spans="1:4" x14ac:dyDescent="0.2">
      <c r="A19" s="88"/>
      <c r="B19" s="91"/>
      <c r="C19" s="83" t="s">
        <v>10</v>
      </c>
      <c r="D19" s="85">
        <v>39</v>
      </c>
    </row>
    <row r="20" spans="1:4" x14ac:dyDescent="0.2">
      <c r="A20" s="83" t="s">
        <v>59</v>
      </c>
      <c r="B20" s="84">
        <v>8</v>
      </c>
      <c r="C20" s="83" t="s">
        <v>11</v>
      </c>
      <c r="D20" s="85">
        <v>3</v>
      </c>
    </row>
    <row r="21" spans="1:4" x14ac:dyDescent="0.2">
      <c r="A21" s="83" t="s">
        <v>60</v>
      </c>
      <c r="B21" s="84">
        <v>10</v>
      </c>
      <c r="C21" s="83" t="s">
        <v>12</v>
      </c>
      <c r="D21" s="85">
        <v>30</v>
      </c>
    </row>
    <row r="22" spans="1:4" x14ac:dyDescent="0.2">
      <c r="A22" s="86" t="s">
        <v>61</v>
      </c>
      <c r="B22" s="90">
        <v>18</v>
      </c>
      <c r="C22" s="83" t="s">
        <v>13</v>
      </c>
      <c r="D22" s="85">
        <v>57</v>
      </c>
    </row>
    <row r="23" spans="1:4" x14ac:dyDescent="0.2">
      <c r="A23" s="88"/>
      <c r="B23" s="91"/>
      <c r="C23" s="83" t="s">
        <v>14</v>
      </c>
      <c r="D23" s="85">
        <v>225</v>
      </c>
    </row>
    <row r="24" spans="1:4" x14ac:dyDescent="0.2">
      <c r="A24" s="83" t="s">
        <v>62</v>
      </c>
      <c r="B24" s="84">
        <v>29</v>
      </c>
      <c r="C24" s="86" t="s">
        <v>15</v>
      </c>
      <c r="D24" s="87">
        <v>771</v>
      </c>
    </row>
    <row r="25" spans="1:4" x14ac:dyDescent="0.2">
      <c r="A25" s="83" t="s">
        <v>63</v>
      </c>
      <c r="B25" s="84">
        <v>32</v>
      </c>
      <c r="C25" s="88"/>
      <c r="D25" s="89"/>
    </row>
    <row r="26" spans="1:4" x14ac:dyDescent="0.2">
      <c r="A26" s="86" t="s">
        <v>64</v>
      </c>
      <c r="B26" s="90">
        <v>61</v>
      </c>
      <c r="C26" s="83" t="s">
        <v>16</v>
      </c>
      <c r="D26" s="85">
        <v>105</v>
      </c>
    </row>
    <row r="27" spans="1:4" x14ac:dyDescent="0.2">
      <c r="A27" s="88"/>
      <c r="B27" s="91"/>
      <c r="C27" s="83" t="s">
        <v>17</v>
      </c>
      <c r="D27" s="85">
        <v>85</v>
      </c>
    </row>
    <row r="28" spans="1:4" x14ac:dyDescent="0.2">
      <c r="A28" s="83" t="s">
        <v>65</v>
      </c>
      <c r="B28" s="84">
        <v>20</v>
      </c>
      <c r="C28" s="83" t="s">
        <v>18</v>
      </c>
      <c r="D28" s="85">
        <v>55</v>
      </c>
    </row>
    <row r="29" spans="1:4" x14ac:dyDescent="0.2">
      <c r="A29" s="83" t="s">
        <v>66</v>
      </c>
      <c r="B29" s="84">
        <v>18</v>
      </c>
      <c r="C29" s="86" t="s">
        <v>19</v>
      </c>
      <c r="D29" s="87">
        <v>245</v>
      </c>
    </row>
    <row r="30" spans="1:4" x14ac:dyDescent="0.2">
      <c r="A30" s="86" t="s">
        <v>67</v>
      </c>
      <c r="B30" s="90">
        <v>38</v>
      </c>
      <c r="C30" s="88"/>
      <c r="D30" s="89"/>
    </row>
    <row r="31" spans="1:4" x14ac:dyDescent="0.2">
      <c r="A31" s="88"/>
      <c r="B31" s="91"/>
      <c r="C31" s="83" t="s">
        <v>18</v>
      </c>
      <c r="D31" s="85">
        <v>4</v>
      </c>
    </row>
    <row r="32" spans="1:4" x14ac:dyDescent="0.2">
      <c r="A32" s="83" t="s">
        <v>68</v>
      </c>
      <c r="B32" s="84">
        <v>2</v>
      </c>
      <c r="C32" s="83" t="s">
        <v>20</v>
      </c>
      <c r="D32" s="85">
        <v>4</v>
      </c>
    </row>
    <row r="33" spans="1:4" x14ac:dyDescent="0.2">
      <c r="A33" s="83" t="s">
        <v>69</v>
      </c>
      <c r="B33" s="84">
        <v>3</v>
      </c>
      <c r="C33" s="83" t="s">
        <v>18</v>
      </c>
      <c r="D33" s="85">
        <v>12</v>
      </c>
    </row>
    <row r="34" spans="1:4" x14ac:dyDescent="0.2">
      <c r="A34" s="83" t="s">
        <v>70</v>
      </c>
      <c r="B34" s="84">
        <v>8</v>
      </c>
      <c r="C34" s="86" t="s">
        <v>21</v>
      </c>
      <c r="D34" s="87">
        <v>12</v>
      </c>
    </row>
    <row r="35" spans="1:4" x14ac:dyDescent="0.2">
      <c r="A35" s="83" t="s">
        <v>71</v>
      </c>
      <c r="B35" s="84">
        <v>9</v>
      </c>
      <c r="C35" s="88"/>
      <c r="D35" s="89"/>
    </row>
    <row r="36" spans="1:4" x14ac:dyDescent="0.2">
      <c r="A36" s="83" t="s">
        <v>72</v>
      </c>
      <c r="B36" s="84">
        <v>9</v>
      </c>
      <c r="C36" s="83" t="s">
        <v>74</v>
      </c>
      <c r="D36" s="85">
        <v>1</v>
      </c>
    </row>
    <row r="37" spans="1:4" x14ac:dyDescent="0.2">
      <c r="A37" s="86" t="s">
        <v>73</v>
      </c>
      <c r="B37" s="90">
        <v>31</v>
      </c>
      <c r="C37" s="86" t="s">
        <v>75</v>
      </c>
      <c r="D37" s="87">
        <v>1</v>
      </c>
    </row>
    <row r="38" spans="1:4" x14ac:dyDescent="0.2">
      <c r="A38" s="88"/>
      <c r="B38" s="91"/>
      <c r="C38" s="88"/>
      <c r="D38" s="89"/>
    </row>
    <row r="39" spans="1:4" x14ac:dyDescent="0.2">
      <c r="A39" s="83" t="s">
        <v>26</v>
      </c>
      <c r="B39" s="84">
        <v>132.58330000000001</v>
      </c>
      <c r="C39" s="100" t="s">
        <v>169</v>
      </c>
      <c r="D39" s="101">
        <v>42</v>
      </c>
    </row>
    <row r="40" spans="1:4" x14ac:dyDescent="0.2">
      <c r="A40" s="83" t="s">
        <v>76</v>
      </c>
      <c r="B40" s="84">
        <v>4</v>
      </c>
      <c r="C40" s="102" t="s">
        <v>170</v>
      </c>
      <c r="D40" s="103">
        <v>38</v>
      </c>
    </row>
    <row r="41" spans="1:4" x14ac:dyDescent="0.2">
      <c r="A41" s="83" t="s">
        <v>27</v>
      </c>
      <c r="B41" s="84">
        <v>36.916699999999999</v>
      </c>
      <c r="C41" s="100" t="s">
        <v>171</v>
      </c>
      <c r="D41" s="101">
        <v>34</v>
      </c>
    </row>
    <row r="42" spans="1:4" x14ac:dyDescent="0.2">
      <c r="A42" s="83" t="s">
        <v>28</v>
      </c>
      <c r="B42" s="84">
        <v>11</v>
      </c>
      <c r="C42" s="102" t="s">
        <v>172</v>
      </c>
      <c r="D42" s="103">
        <v>31</v>
      </c>
    </row>
    <row r="43" spans="1:4" x14ac:dyDescent="0.2">
      <c r="A43" s="83" t="s">
        <v>29</v>
      </c>
      <c r="B43" s="84">
        <v>10</v>
      </c>
      <c r="C43" s="100" t="s">
        <v>173</v>
      </c>
      <c r="D43" s="101">
        <v>20</v>
      </c>
    </row>
    <row r="44" spans="1:4" x14ac:dyDescent="0.2">
      <c r="A44" s="83" t="s">
        <v>6</v>
      </c>
      <c r="B44" s="84">
        <v>35</v>
      </c>
      <c r="C44" s="102" t="s">
        <v>174</v>
      </c>
      <c r="D44" s="103">
        <v>17</v>
      </c>
    </row>
    <row r="45" spans="1:4" x14ac:dyDescent="0.2">
      <c r="A45" s="83" t="s">
        <v>7</v>
      </c>
      <c r="B45" s="84">
        <v>20</v>
      </c>
      <c r="C45" s="100" t="s">
        <v>175</v>
      </c>
      <c r="D45" s="101">
        <v>17</v>
      </c>
    </row>
    <row r="46" spans="1:4" x14ac:dyDescent="0.2">
      <c r="A46" s="83" t="s">
        <v>77</v>
      </c>
      <c r="B46" s="84">
        <v>21</v>
      </c>
      <c r="C46" s="102" t="s">
        <v>176</v>
      </c>
      <c r="D46" s="103">
        <v>8</v>
      </c>
    </row>
    <row r="47" spans="1:4" x14ac:dyDescent="0.2">
      <c r="A47" s="83" t="s">
        <v>16</v>
      </c>
      <c r="B47" s="84">
        <v>51</v>
      </c>
      <c r="C47" s="100" t="s">
        <v>177</v>
      </c>
      <c r="D47" s="101">
        <v>1</v>
      </c>
    </row>
    <row r="48" spans="1:4" x14ac:dyDescent="0.2">
      <c r="A48" s="83" t="s">
        <v>30</v>
      </c>
      <c r="B48" s="84">
        <v>22.416699999999999</v>
      </c>
      <c r="C48" s="102" t="s">
        <v>178</v>
      </c>
      <c r="D48" s="103">
        <v>0</v>
      </c>
    </row>
    <row r="49" spans="1:4" x14ac:dyDescent="0.2">
      <c r="A49" s="83" t="s">
        <v>31</v>
      </c>
      <c r="B49" s="84">
        <v>8.0417000000000005</v>
      </c>
      <c r="C49" s="100" t="s">
        <v>179</v>
      </c>
      <c r="D49" s="101">
        <v>0</v>
      </c>
    </row>
    <row r="50" spans="1:4" x14ac:dyDescent="0.2">
      <c r="A50" s="83" t="s">
        <v>78</v>
      </c>
      <c r="B50" s="84">
        <v>5.8333000000000004</v>
      </c>
      <c r="C50" s="102" t="s">
        <v>180</v>
      </c>
      <c r="D50" s="103">
        <v>0</v>
      </c>
    </row>
    <row r="51" spans="1:4" x14ac:dyDescent="0.2">
      <c r="A51" s="83" t="s">
        <v>33</v>
      </c>
      <c r="B51" s="84">
        <v>44</v>
      </c>
      <c r="C51" s="100" t="s">
        <v>181</v>
      </c>
      <c r="D51" s="101">
        <v>0</v>
      </c>
    </row>
    <row r="52" spans="1:4" x14ac:dyDescent="0.2">
      <c r="A52" s="83" t="s">
        <v>17</v>
      </c>
      <c r="B52" s="84">
        <v>41</v>
      </c>
      <c r="C52" s="102" t="s">
        <v>182</v>
      </c>
      <c r="D52" s="103">
        <v>0</v>
      </c>
    </row>
    <row r="53" spans="1:4" x14ac:dyDescent="0.2">
      <c r="A53" s="83" t="s">
        <v>18</v>
      </c>
      <c r="B53" s="84">
        <v>20</v>
      </c>
      <c r="C53" s="88" t="s">
        <v>185</v>
      </c>
      <c r="D53" s="103">
        <f>SUM(D39:D52)</f>
        <v>208</v>
      </c>
    </row>
    <row r="54" spans="1:4" x14ac:dyDescent="0.2">
      <c r="A54" s="83" t="s">
        <v>79</v>
      </c>
      <c r="B54" s="84">
        <v>5.625</v>
      </c>
      <c r="C54" s="88"/>
      <c r="D54" s="89"/>
    </row>
    <row r="55" spans="1:4" x14ac:dyDescent="0.2">
      <c r="A55" s="83" t="s">
        <v>34</v>
      </c>
      <c r="B55" s="84">
        <v>22</v>
      </c>
      <c r="C55" s="88"/>
      <c r="D55" s="89"/>
    </row>
    <row r="56" spans="1:4" ht="9.5" thickBot="1" x14ac:dyDescent="0.25">
      <c r="A56" s="92" t="s">
        <v>35</v>
      </c>
      <c r="B56" s="93">
        <v>490.41669999999999</v>
      </c>
      <c r="C56" s="94"/>
      <c r="D56" s="95"/>
    </row>
    <row r="57" spans="1:4" ht="10" thickTop="1" thickBot="1" x14ac:dyDescent="0.25">
      <c r="A57" s="92"/>
      <c r="B57" s="96"/>
      <c r="C57" s="97" t="s">
        <v>165</v>
      </c>
      <c r="D57" s="98">
        <f>B6+B10+B14+B18+B22+B26+B37+B30+B56+D4+D7+D13+D24+D29+D34+D37+D53</f>
        <v>2548.4166999999998</v>
      </c>
    </row>
    <row r="58" spans="1:4" ht="9.5" thickTop="1" x14ac:dyDescent="0.2"/>
  </sheetData>
  <mergeCells count="1">
    <mergeCell ref="A1:D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zoomScale="136" zoomScaleNormal="136" workbookViewId="0">
      <selection activeCell="D45" sqref="A1:D45"/>
    </sheetView>
  </sheetViews>
  <sheetFormatPr defaultRowHeight="12.5" x14ac:dyDescent="0.25"/>
  <cols>
    <col min="1" max="1" width="18.1796875" bestFit="1" customWidth="1"/>
    <col min="2" max="2" width="11.453125" style="40" bestFit="1" customWidth="1"/>
    <col min="3" max="3" width="21.453125" customWidth="1"/>
  </cols>
  <sheetData>
    <row r="1" spans="1:4" s="6" customFormat="1" ht="25" customHeight="1" thickTop="1" x14ac:dyDescent="0.25">
      <c r="A1" s="196" t="s">
        <v>168</v>
      </c>
      <c r="B1" s="197"/>
      <c r="C1" s="198"/>
      <c r="D1" s="199"/>
    </row>
    <row r="2" spans="1:4" x14ac:dyDescent="0.25">
      <c r="A2" s="11" t="s">
        <v>26</v>
      </c>
      <c r="B2" s="41">
        <v>21</v>
      </c>
      <c r="C2" s="4" t="s">
        <v>36</v>
      </c>
      <c r="D2" s="26">
        <v>31</v>
      </c>
    </row>
    <row r="3" spans="1:4" x14ac:dyDescent="0.25">
      <c r="A3" s="12" t="s">
        <v>108</v>
      </c>
      <c r="B3" s="47">
        <v>21</v>
      </c>
      <c r="C3" s="5" t="s">
        <v>37</v>
      </c>
      <c r="D3" s="46">
        <v>31</v>
      </c>
    </row>
    <row r="4" spans="1:4" x14ac:dyDescent="0.25">
      <c r="A4" s="42"/>
      <c r="B4" s="43"/>
      <c r="C4" s="3"/>
      <c r="D4" s="44"/>
    </row>
    <row r="5" spans="1:4" x14ac:dyDescent="0.25">
      <c r="A5" s="11" t="s">
        <v>81</v>
      </c>
      <c r="B5" s="41">
        <v>7</v>
      </c>
      <c r="C5" s="4" t="s">
        <v>9</v>
      </c>
      <c r="D5" s="26">
        <v>27</v>
      </c>
    </row>
    <row r="6" spans="1:4" x14ac:dyDescent="0.25">
      <c r="A6" s="11" t="s">
        <v>92</v>
      </c>
      <c r="B6" s="41">
        <v>7</v>
      </c>
      <c r="C6" s="4" t="s">
        <v>11</v>
      </c>
      <c r="D6" s="26">
        <v>22</v>
      </c>
    </row>
    <row r="7" spans="1:4" x14ac:dyDescent="0.25">
      <c r="A7" s="11" t="s">
        <v>22</v>
      </c>
      <c r="B7" s="41">
        <v>12</v>
      </c>
      <c r="C7" s="4" t="s">
        <v>12</v>
      </c>
      <c r="D7" s="26">
        <v>36</v>
      </c>
    </row>
    <row r="8" spans="1:4" x14ac:dyDescent="0.25">
      <c r="A8" s="11" t="s">
        <v>23</v>
      </c>
      <c r="B8" s="41">
        <v>10</v>
      </c>
      <c r="C8" s="4" t="s">
        <v>13</v>
      </c>
      <c r="D8" s="26">
        <v>24</v>
      </c>
    </row>
    <row r="9" spans="1:4" x14ac:dyDescent="0.25">
      <c r="A9" s="12" t="s">
        <v>25</v>
      </c>
      <c r="B9" s="47">
        <f>SUM(B5:B8)</f>
        <v>36</v>
      </c>
      <c r="C9" s="4" t="s">
        <v>6</v>
      </c>
      <c r="D9" s="26">
        <v>33</v>
      </c>
    </row>
    <row r="10" spans="1:4" x14ac:dyDescent="0.25">
      <c r="A10" s="42"/>
      <c r="B10" s="43"/>
      <c r="C10" s="4" t="s">
        <v>7</v>
      </c>
      <c r="D10" s="26">
        <v>42</v>
      </c>
    </row>
    <row r="11" spans="1:4" x14ac:dyDescent="0.25">
      <c r="A11" s="11" t="s">
        <v>94</v>
      </c>
      <c r="B11" s="41">
        <v>14</v>
      </c>
      <c r="C11" s="5" t="s">
        <v>15</v>
      </c>
      <c r="D11" s="46">
        <f>SUM(D5:D10)</f>
        <v>184</v>
      </c>
    </row>
    <row r="12" spans="1:4" x14ac:dyDescent="0.25">
      <c r="A12" s="11" t="s">
        <v>82</v>
      </c>
      <c r="B12" s="41">
        <v>16</v>
      </c>
      <c r="C12" s="3"/>
      <c r="D12" s="44"/>
    </row>
    <row r="13" spans="1:4" x14ac:dyDescent="0.25">
      <c r="A13" s="11" t="s">
        <v>62</v>
      </c>
      <c r="B13" s="41">
        <v>8</v>
      </c>
      <c r="C13" s="4" t="s">
        <v>16</v>
      </c>
      <c r="D13" s="26">
        <v>65</v>
      </c>
    </row>
    <row r="14" spans="1:4" x14ac:dyDescent="0.25">
      <c r="A14" s="11" t="s">
        <v>63</v>
      </c>
      <c r="B14" s="41">
        <v>11</v>
      </c>
      <c r="C14" s="4" t="s">
        <v>17</v>
      </c>
      <c r="D14" s="26">
        <v>60</v>
      </c>
    </row>
    <row r="15" spans="1:4" x14ac:dyDescent="0.25">
      <c r="A15" s="12" t="s">
        <v>64</v>
      </c>
      <c r="B15" s="47">
        <f>SUM(B11:B14)</f>
        <v>49</v>
      </c>
      <c r="C15" s="4" t="s">
        <v>18</v>
      </c>
      <c r="D15" s="26">
        <v>42</v>
      </c>
    </row>
    <row r="16" spans="1:4" x14ac:dyDescent="0.25">
      <c r="A16" s="42"/>
      <c r="B16" s="43"/>
      <c r="C16" s="5" t="s">
        <v>19</v>
      </c>
      <c r="D16" s="46">
        <f>SUM(D13:D15)</f>
        <v>167</v>
      </c>
    </row>
    <row r="17" spans="1:4" x14ac:dyDescent="0.25">
      <c r="A17" s="11" t="s">
        <v>68</v>
      </c>
      <c r="B17" s="41">
        <v>3</v>
      </c>
      <c r="C17" s="3"/>
      <c r="D17" s="44"/>
    </row>
    <row r="18" spans="1:4" x14ac:dyDescent="0.25">
      <c r="A18" s="11" t="s">
        <v>83</v>
      </c>
      <c r="B18" s="41">
        <v>8</v>
      </c>
      <c r="C18" s="4" t="s">
        <v>44</v>
      </c>
      <c r="D18" s="26">
        <v>12</v>
      </c>
    </row>
    <row r="19" spans="1:4" x14ac:dyDescent="0.25">
      <c r="A19" s="11" t="s">
        <v>70</v>
      </c>
      <c r="B19" s="41">
        <v>20</v>
      </c>
      <c r="C19" s="4" t="s">
        <v>120</v>
      </c>
      <c r="D19" s="26">
        <v>11</v>
      </c>
    </row>
    <row r="20" spans="1:4" x14ac:dyDescent="0.25">
      <c r="A20" s="11" t="s">
        <v>72</v>
      </c>
      <c r="B20" s="41">
        <v>12</v>
      </c>
      <c r="C20" s="4" t="s">
        <v>121</v>
      </c>
      <c r="D20" s="26">
        <v>5</v>
      </c>
    </row>
    <row r="21" spans="1:4" x14ac:dyDescent="0.25">
      <c r="A21" s="11" t="s">
        <v>109</v>
      </c>
      <c r="B21" s="41">
        <v>4</v>
      </c>
      <c r="C21" s="4" t="s">
        <v>45</v>
      </c>
      <c r="D21" s="26">
        <v>11</v>
      </c>
    </row>
    <row r="22" spans="1:4" x14ac:dyDescent="0.25">
      <c r="A22" s="11" t="s">
        <v>85</v>
      </c>
      <c r="B22" s="41">
        <v>8</v>
      </c>
      <c r="C22" s="4" t="s">
        <v>122</v>
      </c>
      <c r="D22" s="26">
        <v>5</v>
      </c>
    </row>
    <row r="23" spans="1:4" x14ac:dyDescent="0.25">
      <c r="A23" s="12" t="s">
        <v>73</v>
      </c>
      <c r="B23" s="47">
        <f>SUM(B17:B22)</f>
        <v>55</v>
      </c>
      <c r="C23" s="4" t="s">
        <v>16</v>
      </c>
      <c r="D23" s="26">
        <v>1</v>
      </c>
    </row>
    <row r="24" spans="1:4" x14ac:dyDescent="0.25">
      <c r="A24" s="42"/>
      <c r="B24" s="43"/>
      <c r="C24" s="4" t="s">
        <v>17</v>
      </c>
      <c r="D24" s="26">
        <v>7</v>
      </c>
    </row>
    <row r="25" spans="1:4" x14ac:dyDescent="0.25">
      <c r="A25" s="11" t="s">
        <v>110</v>
      </c>
      <c r="B25" s="41">
        <v>1</v>
      </c>
      <c r="C25" s="4" t="s">
        <v>18</v>
      </c>
      <c r="D25" s="26">
        <v>3</v>
      </c>
    </row>
    <row r="26" spans="1:4" x14ac:dyDescent="0.25">
      <c r="A26" s="11" t="s">
        <v>111</v>
      </c>
      <c r="B26" s="41">
        <v>1</v>
      </c>
      <c r="C26" s="4" t="s">
        <v>91</v>
      </c>
      <c r="D26" s="26">
        <v>7</v>
      </c>
    </row>
    <row r="27" spans="1:4" x14ac:dyDescent="0.25">
      <c r="A27" s="11" t="s">
        <v>112</v>
      </c>
      <c r="B27" s="41">
        <v>1</v>
      </c>
      <c r="C27" s="4" t="s">
        <v>90</v>
      </c>
      <c r="D27" s="26">
        <v>1</v>
      </c>
    </row>
    <row r="28" spans="1:4" x14ac:dyDescent="0.25">
      <c r="A28" s="11" t="s">
        <v>74</v>
      </c>
      <c r="B28" s="41">
        <v>1</v>
      </c>
      <c r="C28" s="5" t="s">
        <v>48</v>
      </c>
      <c r="D28" s="46">
        <v>63</v>
      </c>
    </row>
    <row r="29" spans="1:4" x14ac:dyDescent="0.25">
      <c r="A29" s="12" t="s">
        <v>75</v>
      </c>
      <c r="B29" s="47">
        <v>4</v>
      </c>
      <c r="C29" s="3"/>
      <c r="D29" s="44"/>
    </row>
    <row r="30" spans="1:4" x14ac:dyDescent="0.25">
      <c r="A30" s="42"/>
      <c r="B30" s="43"/>
      <c r="C30" s="4" t="s">
        <v>103</v>
      </c>
      <c r="D30" s="26">
        <v>2</v>
      </c>
    </row>
    <row r="31" spans="1:4" x14ac:dyDescent="0.25">
      <c r="A31" s="11" t="s">
        <v>26</v>
      </c>
      <c r="B31" s="41">
        <v>22</v>
      </c>
      <c r="C31" s="4" t="s">
        <v>104</v>
      </c>
      <c r="D31" s="26">
        <v>1</v>
      </c>
    </row>
    <row r="32" spans="1:4" x14ac:dyDescent="0.25">
      <c r="A32" s="11" t="s">
        <v>29</v>
      </c>
      <c r="B32" s="41">
        <v>12</v>
      </c>
      <c r="C32" s="4" t="s">
        <v>105</v>
      </c>
      <c r="D32" s="26">
        <v>3</v>
      </c>
    </row>
    <row r="33" spans="1:4" x14ac:dyDescent="0.25">
      <c r="A33" s="11" t="s">
        <v>6</v>
      </c>
      <c r="B33" s="41">
        <v>6</v>
      </c>
      <c r="C33" s="5" t="s">
        <v>5</v>
      </c>
      <c r="D33" s="46">
        <f>SUM(D30:D32)</f>
        <v>6</v>
      </c>
    </row>
    <row r="34" spans="1:4" x14ac:dyDescent="0.25">
      <c r="A34" s="11" t="s">
        <v>113</v>
      </c>
      <c r="B34" s="41">
        <v>5</v>
      </c>
      <c r="C34" s="3"/>
      <c r="D34" s="44"/>
    </row>
    <row r="35" spans="1:4" x14ac:dyDescent="0.25">
      <c r="A35" s="11" t="s">
        <v>77</v>
      </c>
      <c r="B35" s="41">
        <v>3</v>
      </c>
      <c r="C35" s="4" t="s">
        <v>16</v>
      </c>
      <c r="D35" s="26">
        <v>6</v>
      </c>
    </row>
    <row r="36" spans="1:4" x14ac:dyDescent="0.25">
      <c r="A36" s="11" t="s">
        <v>114</v>
      </c>
      <c r="B36" s="41">
        <v>4.4166999999999996</v>
      </c>
      <c r="C36" s="4" t="s">
        <v>17</v>
      </c>
      <c r="D36" s="26">
        <v>6</v>
      </c>
    </row>
    <row r="37" spans="1:4" x14ac:dyDescent="0.25">
      <c r="A37" s="11" t="s">
        <v>9</v>
      </c>
      <c r="B37" s="41">
        <v>7</v>
      </c>
      <c r="C37" s="4" t="s">
        <v>18</v>
      </c>
      <c r="D37" s="26">
        <v>6</v>
      </c>
    </row>
    <row r="38" spans="1:4" x14ac:dyDescent="0.25">
      <c r="A38" s="11" t="s">
        <v>87</v>
      </c>
      <c r="B38" s="41">
        <v>4</v>
      </c>
      <c r="C38" s="4" t="s">
        <v>91</v>
      </c>
      <c r="D38" s="26">
        <v>3</v>
      </c>
    </row>
    <row r="39" spans="1:4" x14ac:dyDescent="0.25">
      <c r="A39" s="11" t="s">
        <v>115</v>
      </c>
      <c r="B39" s="41">
        <v>4</v>
      </c>
      <c r="C39" s="4" t="s">
        <v>106</v>
      </c>
      <c r="D39" s="26">
        <v>1</v>
      </c>
    </row>
    <row r="40" spans="1:4" x14ac:dyDescent="0.25">
      <c r="A40" s="11" t="s">
        <v>116</v>
      </c>
      <c r="B40" s="41">
        <v>1</v>
      </c>
      <c r="C40" s="5" t="s">
        <v>107</v>
      </c>
      <c r="D40" s="46">
        <f>SUM(D35:D39)</f>
        <v>22</v>
      </c>
    </row>
    <row r="41" spans="1:4" x14ac:dyDescent="0.25">
      <c r="A41" s="11" t="s">
        <v>117</v>
      </c>
      <c r="B41" s="41">
        <v>11</v>
      </c>
      <c r="C41" s="3"/>
      <c r="D41" s="45"/>
    </row>
    <row r="42" spans="1:4" x14ac:dyDescent="0.25">
      <c r="A42" s="11" t="s">
        <v>118</v>
      </c>
      <c r="B42" s="41">
        <v>6</v>
      </c>
      <c r="C42" s="3"/>
      <c r="D42" s="45"/>
    </row>
    <row r="43" spans="1:4" x14ac:dyDescent="0.25">
      <c r="A43" s="11" t="s">
        <v>119</v>
      </c>
      <c r="B43" s="41">
        <v>11</v>
      </c>
      <c r="C43" s="3"/>
      <c r="D43" s="45"/>
    </row>
    <row r="44" spans="1:4" ht="13" thickBot="1" x14ac:dyDescent="0.3">
      <c r="A44" s="50" t="s">
        <v>35</v>
      </c>
      <c r="B44" s="51">
        <f>SUM(B31:B43)</f>
        <v>96.416699999999992</v>
      </c>
      <c r="C44" s="48"/>
      <c r="D44" s="49"/>
    </row>
    <row r="45" spans="1:4" ht="14" thickTop="1" thickBot="1" x14ac:dyDescent="0.35">
      <c r="A45" s="52"/>
      <c r="B45" s="53"/>
      <c r="C45" s="54" t="s">
        <v>165</v>
      </c>
      <c r="D45" s="55">
        <f>B3+B9+B15+B23+B29+B44+D3+D11+D16+D28+D33+D40</f>
        <v>734.41669999999999</v>
      </c>
    </row>
    <row r="46" spans="1:4" ht="13" thickTop="1" x14ac:dyDescent="0.25"/>
    <row r="58" spans="4:5" x14ac:dyDescent="0.25">
      <c r="D58" s="1"/>
      <c r="E58" s="2"/>
    </row>
    <row r="59" spans="4:5" x14ac:dyDescent="0.25">
      <c r="D59" s="1"/>
      <c r="E59" s="2"/>
    </row>
    <row r="60" spans="4:5" x14ac:dyDescent="0.25">
      <c r="D60" s="1"/>
      <c r="E60" s="2"/>
    </row>
    <row r="61" spans="4:5" x14ac:dyDescent="0.25">
      <c r="D61" s="1"/>
      <c r="E61" s="2"/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16" zoomScale="184" zoomScaleNormal="184" workbookViewId="0">
      <selection activeCell="B40" sqref="B40"/>
    </sheetView>
  </sheetViews>
  <sheetFormatPr defaultRowHeight="10" x14ac:dyDescent="0.2"/>
  <cols>
    <col min="1" max="1" width="27.81640625" style="6" customWidth="1"/>
    <col min="2" max="2" width="11.453125" style="23" bestFit="1" customWidth="1"/>
    <col min="3" max="3" width="20.90625" style="6" customWidth="1"/>
    <col min="4" max="4" width="8.7265625" style="23"/>
    <col min="5" max="16384" width="8.7265625" style="6"/>
  </cols>
  <sheetData>
    <row r="1" spans="1:4" ht="25" customHeight="1" thickTop="1" x14ac:dyDescent="0.25">
      <c r="A1" s="196" t="s">
        <v>164</v>
      </c>
      <c r="B1" s="197"/>
      <c r="C1" s="198"/>
      <c r="D1" s="199"/>
    </row>
    <row r="2" spans="1:4" s="7" customFormat="1" ht="31.5" x14ac:dyDescent="0.25">
      <c r="A2" s="28" t="s">
        <v>0</v>
      </c>
      <c r="B2" s="34" t="s">
        <v>1</v>
      </c>
      <c r="C2" s="35" t="s">
        <v>0</v>
      </c>
      <c r="D2" s="30" t="s">
        <v>1</v>
      </c>
    </row>
    <row r="3" spans="1:4" x14ac:dyDescent="0.2">
      <c r="A3" s="31" t="s">
        <v>22</v>
      </c>
      <c r="B3" s="62">
        <v>6</v>
      </c>
      <c r="C3" s="36" t="s">
        <v>36</v>
      </c>
      <c r="D3" s="39">
        <v>8</v>
      </c>
    </row>
    <row r="4" spans="1:4" ht="10.5" x14ac:dyDescent="0.2">
      <c r="A4" s="31" t="s">
        <v>23</v>
      </c>
      <c r="B4" s="62">
        <v>4</v>
      </c>
      <c r="C4" s="37" t="s">
        <v>37</v>
      </c>
      <c r="D4" s="60">
        <f>SUM(D3)</f>
        <v>8</v>
      </c>
    </row>
    <row r="5" spans="1:4" x14ac:dyDescent="0.2">
      <c r="A5" s="31" t="s">
        <v>24</v>
      </c>
      <c r="B5" s="62">
        <v>3</v>
      </c>
      <c r="C5" s="8"/>
      <c r="D5" s="25"/>
    </row>
    <row r="6" spans="1:4" ht="10.5" x14ac:dyDescent="0.2">
      <c r="A6" s="32" t="s">
        <v>25</v>
      </c>
      <c r="B6" s="63">
        <f>SUM(B3:B5)</f>
        <v>13</v>
      </c>
      <c r="C6" s="36" t="s">
        <v>38</v>
      </c>
      <c r="D6" s="39">
        <v>0.75</v>
      </c>
    </row>
    <row r="7" spans="1:4" ht="10.5" x14ac:dyDescent="0.2">
      <c r="A7" s="10"/>
      <c r="B7" s="64"/>
      <c r="C7" s="37" t="s">
        <v>39</v>
      </c>
      <c r="D7" s="60">
        <f>SUM(D6)</f>
        <v>0.75</v>
      </c>
    </row>
    <row r="8" spans="1:4" x14ac:dyDescent="0.2">
      <c r="A8" s="31" t="s">
        <v>26</v>
      </c>
      <c r="B8" s="62">
        <v>2</v>
      </c>
      <c r="C8" s="8"/>
      <c r="D8" s="25"/>
    </row>
    <row r="9" spans="1:4" x14ac:dyDescent="0.2">
      <c r="A9" s="31" t="s">
        <v>27</v>
      </c>
      <c r="B9" s="62">
        <v>9</v>
      </c>
      <c r="C9" s="36" t="s">
        <v>40</v>
      </c>
      <c r="D9" s="39">
        <v>3</v>
      </c>
    </row>
    <row r="10" spans="1:4" x14ac:dyDescent="0.2">
      <c r="A10" s="31" t="s">
        <v>28</v>
      </c>
      <c r="B10" s="62">
        <v>3</v>
      </c>
      <c r="C10" s="36" t="s">
        <v>41</v>
      </c>
      <c r="D10" s="39">
        <v>1</v>
      </c>
    </row>
    <row r="11" spans="1:4" x14ac:dyDescent="0.2">
      <c r="A11" s="31" t="s">
        <v>29</v>
      </c>
      <c r="B11" s="62">
        <v>7</v>
      </c>
      <c r="C11" s="36" t="s">
        <v>42</v>
      </c>
      <c r="D11" s="39">
        <v>1</v>
      </c>
    </row>
    <row r="12" spans="1:4" ht="10.5" x14ac:dyDescent="0.2">
      <c r="A12" s="31" t="s">
        <v>6</v>
      </c>
      <c r="B12" s="62">
        <v>4</v>
      </c>
      <c r="C12" s="37" t="s">
        <v>43</v>
      </c>
      <c r="D12" s="60">
        <f>SUM(D9:D11)</f>
        <v>5</v>
      </c>
    </row>
    <row r="13" spans="1:4" x14ac:dyDescent="0.2">
      <c r="A13" s="31" t="s">
        <v>7</v>
      </c>
      <c r="B13" s="62">
        <v>4</v>
      </c>
      <c r="C13" s="8"/>
      <c r="D13" s="25"/>
    </row>
    <row r="14" spans="1:4" x14ac:dyDescent="0.2">
      <c r="A14" s="31" t="s">
        <v>16</v>
      </c>
      <c r="B14" s="62">
        <v>3.375</v>
      </c>
      <c r="C14" s="36" t="s">
        <v>44</v>
      </c>
      <c r="D14" s="39">
        <v>3</v>
      </c>
    </row>
    <row r="15" spans="1:4" x14ac:dyDescent="0.2">
      <c r="A15" s="31" t="s">
        <v>30</v>
      </c>
      <c r="B15" s="62">
        <v>2.875</v>
      </c>
      <c r="C15" s="36" t="s">
        <v>45</v>
      </c>
      <c r="D15" s="39">
        <v>4</v>
      </c>
    </row>
    <row r="16" spans="1:4" x14ac:dyDescent="0.2">
      <c r="A16" s="31" t="s">
        <v>31</v>
      </c>
      <c r="B16" s="62">
        <v>0.58330000000000004</v>
      </c>
      <c r="C16" s="36" t="s">
        <v>46</v>
      </c>
      <c r="D16" s="39">
        <v>1</v>
      </c>
    </row>
    <row r="17" spans="1:4" x14ac:dyDescent="0.2">
      <c r="A17" s="31" t="s">
        <v>32</v>
      </c>
      <c r="B17" s="62">
        <v>3</v>
      </c>
      <c r="C17" s="36" t="s">
        <v>47</v>
      </c>
      <c r="D17" s="39">
        <v>1</v>
      </c>
    </row>
    <row r="18" spans="1:4" ht="10.5" x14ac:dyDescent="0.2">
      <c r="A18" s="31" t="s">
        <v>33</v>
      </c>
      <c r="B18" s="62">
        <v>5</v>
      </c>
      <c r="C18" s="37" t="s">
        <v>48</v>
      </c>
      <c r="D18" s="60">
        <f>SUM(D14:D17)</f>
        <v>9</v>
      </c>
    </row>
    <row r="19" spans="1:4" x14ac:dyDescent="0.2">
      <c r="A19" s="31" t="s">
        <v>17</v>
      </c>
      <c r="B19" s="62">
        <v>5</v>
      </c>
      <c r="C19" s="8"/>
      <c r="D19" s="25"/>
    </row>
    <row r="20" spans="1:4" x14ac:dyDescent="0.2">
      <c r="A20" s="31" t="s">
        <v>18</v>
      </c>
      <c r="B20" s="62">
        <v>2</v>
      </c>
      <c r="C20" s="36" t="s">
        <v>49</v>
      </c>
      <c r="D20" s="39">
        <v>1</v>
      </c>
    </row>
    <row r="21" spans="1:4" x14ac:dyDescent="0.2">
      <c r="A21" s="31" t="s">
        <v>34</v>
      </c>
      <c r="B21" s="62">
        <v>0.70830000000000004</v>
      </c>
      <c r="C21" s="36" t="s">
        <v>50</v>
      </c>
      <c r="D21" s="39">
        <v>1</v>
      </c>
    </row>
    <row r="22" spans="1:4" ht="10.5" x14ac:dyDescent="0.2">
      <c r="A22" s="32" t="s">
        <v>35</v>
      </c>
      <c r="B22" s="63">
        <f>SUM(B8:B21)</f>
        <v>51.541600000000003</v>
      </c>
      <c r="C22" s="36" t="s">
        <v>51</v>
      </c>
      <c r="D22" s="39">
        <v>1</v>
      </c>
    </row>
    <row r="23" spans="1:4" ht="10.5" x14ac:dyDescent="0.2">
      <c r="A23" s="61"/>
      <c r="B23" s="104"/>
      <c r="C23" s="105" t="s">
        <v>52</v>
      </c>
      <c r="D23" s="106">
        <f>SUM(D20:D22)</f>
        <v>3</v>
      </c>
    </row>
    <row r="24" spans="1:4" ht="10.5" x14ac:dyDescent="0.2">
      <c r="A24" s="10"/>
      <c r="B24" s="64"/>
      <c r="C24" s="37"/>
      <c r="D24" s="60"/>
    </row>
    <row r="25" spans="1:4" x14ac:dyDescent="0.2">
      <c r="A25" s="77" t="s">
        <v>186</v>
      </c>
      <c r="B25" s="111">
        <v>25</v>
      </c>
      <c r="C25" s="107" t="s">
        <v>190</v>
      </c>
      <c r="D25" s="112">
        <v>7</v>
      </c>
    </row>
    <row r="26" spans="1:4" x14ac:dyDescent="0.2">
      <c r="A26" s="77" t="s">
        <v>169</v>
      </c>
      <c r="B26" s="111">
        <v>20</v>
      </c>
      <c r="C26" s="107" t="s">
        <v>191</v>
      </c>
      <c r="D26" s="112">
        <v>4</v>
      </c>
    </row>
    <row r="27" spans="1:4" x14ac:dyDescent="0.2">
      <c r="A27" s="77" t="s">
        <v>171</v>
      </c>
      <c r="B27" s="111">
        <v>19</v>
      </c>
      <c r="C27" s="107" t="s">
        <v>176</v>
      </c>
      <c r="D27" s="112">
        <v>3</v>
      </c>
    </row>
    <row r="28" spans="1:4" x14ac:dyDescent="0.2">
      <c r="A28" s="77" t="s">
        <v>187</v>
      </c>
      <c r="B28" s="111">
        <v>18</v>
      </c>
      <c r="C28" s="107" t="s">
        <v>192</v>
      </c>
      <c r="D28" s="112">
        <v>2</v>
      </c>
    </row>
    <row r="29" spans="1:4" x14ac:dyDescent="0.2">
      <c r="A29" s="77" t="s">
        <v>178</v>
      </c>
      <c r="B29" s="111">
        <v>17</v>
      </c>
      <c r="C29" s="107" t="s">
        <v>193</v>
      </c>
      <c r="D29" s="112">
        <v>2</v>
      </c>
    </row>
    <row r="30" spans="1:4" x14ac:dyDescent="0.2">
      <c r="A30" s="77" t="s">
        <v>175</v>
      </c>
      <c r="B30" s="111">
        <v>17</v>
      </c>
      <c r="C30" s="107" t="s">
        <v>194</v>
      </c>
      <c r="D30" s="112">
        <v>2</v>
      </c>
    </row>
    <row r="31" spans="1:4" x14ac:dyDescent="0.2">
      <c r="A31" s="77" t="s">
        <v>170</v>
      </c>
      <c r="B31" s="111">
        <v>16</v>
      </c>
      <c r="C31" s="107" t="s">
        <v>195</v>
      </c>
      <c r="D31" s="112">
        <v>1</v>
      </c>
    </row>
    <row r="32" spans="1:4" x14ac:dyDescent="0.2">
      <c r="A32" s="77" t="s">
        <v>174</v>
      </c>
      <c r="B32" s="111">
        <v>11</v>
      </c>
      <c r="C32" s="107" t="s">
        <v>196</v>
      </c>
      <c r="D32" s="112">
        <v>0</v>
      </c>
    </row>
    <row r="33" spans="1:4" x14ac:dyDescent="0.2">
      <c r="A33" s="77" t="s">
        <v>188</v>
      </c>
      <c r="B33" s="111">
        <v>11</v>
      </c>
      <c r="C33" s="107" t="s">
        <v>197</v>
      </c>
      <c r="D33" s="112">
        <v>-1</v>
      </c>
    </row>
    <row r="34" spans="1:4" ht="10.5" x14ac:dyDescent="0.25">
      <c r="A34" s="77" t="s">
        <v>189</v>
      </c>
      <c r="B34" s="111">
        <v>9</v>
      </c>
      <c r="C34" s="108" t="s">
        <v>183</v>
      </c>
      <c r="D34" s="113">
        <v>191</v>
      </c>
    </row>
    <row r="35" spans="1:4" ht="10.5" x14ac:dyDescent="0.2">
      <c r="A35" s="77" t="s">
        <v>177</v>
      </c>
      <c r="B35" s="111">
        <v>8</v>
      </c>
      <c r="C35" s="109"/>
      <c r="D35" s="110"/>
    </row>
    <row r="36" spans="1:4" ht="11" thickBot="1" x14ac:dyDescent="0.25">
      <c r="A36" s="15"/>
      <c r="B36" s="65"/>
      <c r="C36" s="38" t="s">
        <v>165</v>
      </c>
      <c r="D36" s="67">
        <f>B6+B22+D4+D7+D12+D18+D23+D34</f>
        <v>281.29160000000002</v>
      </c>
    </row>
    <row r="37" spans="1:4" ht="10.5" thickTop="1" x14ac:dyDescent="0.2"/>
    <row r="58" spans="1:4" x14ac:dyDescent="0.2">
      <c r="A58" s="33"/>
      <c r="B58" s="66"/>
      <c r="D58" s="6"/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19" zoomScale="180" zoomScaleNormal="180" workbookViewId="0">
      <selection activeCell="C44" sqref="C44"/>
    </sheetView>
  </sheetViews>
  <sheetFormatPr defaultRowHeight="10" x14ac:dyDescent="0.2"/>
  <cols>
    <col min="1" max="1" width="17.453125" style="6" bestFit="1" customWidth="1"/>
    <col min="2" max="2" width="10.1796875" style="23" customWidth="1"/>
    <col min="3" max="3" width="26.6328125" style="6" customWidth="1"/>
    <col min="4" max="4" width="10.81640625" style="23" customWidth="1"/>
    <col min="5" max="16384" width="8.7265625" style="6"/>
  </cols>
  <sheetData>
    <row r="1" spans="1:4" ht="25" customHeight="1" thickTop="1" x14ac:dyDescent="0.25">
      <c r="A1" s="196" t="s">
        <v>166</v>
      </c>
      <c r="B1" s="197"/>
      <c r="C1" s="198"/>
      <c r="D1" s="199"/>
    </row>
    <row r="2" spans="1:4" s="7" customFormat="1" ht="21" x14ac:dyDescent="0.25">
      <c r="A2" s="28" t="s">
        <v>0</v>
      </c>
      <c r="B2" s="34" t="s">
        <v>1</v>
      </c>
      <c r="C2" s="35" t="s">
        <v>0</v>
      </c>
      <c r="D2" s="30" t="s">
        <v>1</v>
      </c>
    </row>
    <row r="3" spans="1:4" x14ac:dyDescent="0.2">
      <c r="A3" s="31" t="s">
        <v>81</v>
      </c>
      <c r="B3" s="62">
        <v>2</v>
      </c>
      <c r="C3" s="36" t="s">
        <v>36</v>
      </c>
      <c r="D3" s="39">
        <v>1</v>
      </c>
    </row>
    <row r="4" spans="1:4" ht="10.5" x14ac:dyDescent="0.2">
      <c r="A4" s="31" t="s">
        <v>92</v>
      </c>
      <c r="B4" s="62">
        <v>3</v>
      </c>
      <c r="C4" s="37" t="s">
        <v>37</v>
      </c>
      <c r="D4" s="60">
        <v>1</v>
      </c>
    </row>
    <row r="5" spans="1:4" x14ac:dyDescent="0.2">
      <c r="A5" s="31" t="s">
        <v>22</v>
      </c>
      <c r="B5" s="62">
        <v>5</v>
      </c>
      <c r="C5" s="8"/>
      <c r="D5" s="25"/>
    </row>
    <row r="6" spans="1:4" x14ac:dyDescent="0.2">
      <c r="A6" s="31" t="s">
        <v>23</v>
      </c>
      <c r="B6" s="62">
        <v>3</v>
      </c>
      <c r="C6" s="36" t="s">
        <v>101</v>
      </c>
      <c r="D6" s="39">
        <v>5</v>
      </c>
    </row>
    <row r="7" spans="1:4" ht="10.5" x14ac:dyDescent="0.2">
      <c r="A7" s="32" t="s">
        <v>25</v>
      </c>
      <c r="B7" s="63">
        <v>13</v>
      </c>
      <c r="C7" s="36" t="s">
        <v>102</v>
      </c>
      <c r="D7" s="39">
        <v>3</v>
      </c>
    </row>
    <row r="8" spans="1:4" ht="10.5" x14ac:dyDescent="0.2">
      <c r="A8" s="10"/>
      <c r="B8" s="64"/>
      <c r="C8" s="37" t="s">
        <v>48</v>
      </c>
      <c r="D8" s="60">
        <v>8</v>
      </c>
    </row>
    <row r="9" spans="1:4" x14ac:dyDescent="0.2">
      <c r="A9" s="31" t="s">
        <v>60</v>
      </c>
      <c r="B9" s="62">
        <v>3</v>
      </c>
      <c r="C9" s="8"/>
      <c r="D9" s="25"/>
    </row>
    <row r="10" spans="1:4" x14ac:dyDescent="0.2">
      <c r="A10" s="31" t="s">
        <v>93</v>
      </c>
      <c r="B10" s="62">
        <v>1</v>
      </c>
      <c r="C10" s="36" t="s">
        <v>6</v>
      </c>
      <c r="D10" s="39">
        <v>42</v>
      </c>
    </row>
    <row r="11" spans="1:4" ht="10.5" x14ac:dyDescent="0.2">
      <c r="A11" s="32" t="s">
        <v>61</v>
      </c>
      <c r="B11" s="63">
        <v>4</v>
      </c>
      <c r="C11" s="36" t="s">
        <v>31</v>
      </c>
      <c r="D11" s="39">
        <v>12</v>
      </c>
    </row>
    <row r="12" spans="1:4" x14ac:dyDescent="0.2">
      <c r="A12" s="10"/>
      <c r="B12" s="64"/>
      <c r="C12" s="36" t="s">
        <v>11</v>
      </c>
      <c r="D12" s="39">
        <v>12</v>
      </c>
    </row>
    <row r="13" spans="1:4" x14ac:dyDescent="0.2">
      <c r="A13" s="31" t="s">
        <v>94</v>
      </c>
      <c r="B13" s="62">
        <v>8</v>
      </c>
      <c r="C13" s="36" t="s">
        <v>12</v>
      </c>
      <c r="D13" s="39">
        <v>6</v>
      </c>
    </row>
    <row r="14" spans="1:4" ht="10.5" x14ac:dyDescent="0.2">
      <c r="A14" s="31" t="s">
        <v>82</v>
      </c>
      <c r="B14" s="62">
        <v>6</v>
      </c>
      <c r="C14" s="37" t="s">
        <v>15</v>
      </c>
      <c r="D14" s="60">
        <v>72</v>
      </c>
    </row>
    <row r="15" spans="1:4" x14ac:dyDescent="0.2">
      <c r="A15" s="31" t="s">
        <v>62</v>
      </c>
      <c r="B15" s="62">
        <v>6</v>
      </c>
      <c r="C15" s="8"/>
      <c r="D15" s="25"/>
    </row>
    <row r="16" spans="1:4" ht="10.5" x14ac:dyDescent="0.2">
      <c r="A16" s="32" t="s">
        <v>64</v>
      </c>
      <c r="B16" s="63">
        <v>20</v>
      </c>
      <c r="C16" s="36" t="s">
        <v>16</v>
      </c>
      <c r="D16" s="39">
        <v>70</v>
      </c>
    </row>
    <row r="17" spans="1:4" x14ac:dyDescent="0.2">
      <c r="A17" s="10"/>
      <c r="B17" s="64"/>
      <c r="C17" s="36" t="s">
        <v>17</v>
      </c>
      <c r="D17" s="39">
        <v>40</v>
      </c>
    </row>
    <row r="18" spans="1:4" x14ac:dyDescent="0.2">
      <c r="A18" s="31" t="s">
        <v>70</v>
      </c>
      <c r="B18" s="62">
        <v>9</v>
      </c>
      <c r="C18" s="36" t="s">
        <v>18</v>
      </c>
      <c r="D18" s="39">
        <v>10</v>
      </c>
    </row>
    <row r="19" spans="1:4" ht="10.5" x14ac:dyDescent="0.2">
      <c r="A19" s="31" t="s">
        <v>71</v>
      </c>
      <c r="B19" s="62">
        <v>4</v>
      </c>
      <c r="C19" s="37" t="s">
        <v>19</v>
      </c>
      <c r="D19" s="60">
        <v>120</v>
      </c>
    </row>
    <row r="20" spans="1:4" x14ac:dyDescent="0.2">
      <c r="A20" s="31" t="s">
        <v>72</v>
      </c>
      <c r="B20" s="62">
        <v>6</v>
      </c>
      <c r="C20" s="8"/>
      <c r="D20" s="25"/>
    </row>
    <row r="21" spans="1:4" ht="10.5" x14ac:dyDescent="0.2">
      <c r="A21" s="32" t="s">
        <v>73</v>
      </c>
      <c r="B21" s="63">
        <v>19</v>
      </c>
      <c r="C21" s="8"/>
      <c r="D21" s="25"/>
    </row>
    <row r="22" spans="1:4" x14ac:dyDescent="0.2">
      <c r="A22" s="10"/>
      <c r="B22" s="64"/>
      <c r="C22" s="8"/>
      <c r="D22" s="25"/>
    </row>
    <row r="23" spans="1:4" x14ac:dyDescent="0.2">
      <c r="A23" s="31" t="s">
        <v>26</v>
      </c>
      <c r="B23" s="62">
        <v>16</v>
      </c>
      <c r="C23" s="107" t="s">
        <v>169</v>
      </c>
      <c r="D23" s="112">
        <v>115</v>
      </c>
    </row>
    <row r="24" spans="1:4" x14ac:dyDescent="0.2">
      <c r="A24" s="31" t="s">
        <v>29</v>
      </c>
      <c r="B24" s="62">
        <v>11</v>
      </c>
      <c r="C24" s="107" t="s">
        <v>193</v>
      </c>
      <c r="D24" s="112">
        <v>18</v>
      </c>
    </row>
    <row r="25" spans="1:4" x14ac:dyDescent="0.2">
      <c r="A25" s="31" t="s">
        <v>95</v>
      </c>
      <c r="B25" s="62">
        <v>4</v>
      </c>
      <c r="C25" s="107" t="s">
        <v>170</v>
      </c>
      <c r="D25" s="112">
        <v>15</v>
      </c>
    </row>
    <row r="26" spans="1:4" x14ac:dyDescent="0.2">
      <c r="A26" s="31" t="s">
        <v>96</v>
      </c>
      <c r="B26" s="62">
        <v>4</v>
      </c>
      <c r="C26" s="107" t="s">
        <v>173</v>
      </c>
      <c r="D26" s="112">
        <v>14</v>
      </c>
    </row>
    <row r="27" spans="1:4" x14ac:dyDescent="0.2">
      <c r="A27" s="31" t="s">
        <v>97</v>
      </c>
      <c r="B27" s="62">
        <v>9</v>
      </c>
      <c r="C27" s="107" t="s">
        <v>198</v>
      </c>
      <c r="D27" s="112">
        <v>14</v>
      </c>
    </row>
    <row r="28" spans="1:4" x14ac:dyDescent="0.2">
      <c r="A28" s="31" t="s">
        <v>6</v>
      </c>
      <c r="B28" s="62">
        <v>11</v>
      </c>
      <c r="C28" s="107" t="s">
        <v>188</v>
      </c>
      <c r="D28" s="112">
        <v>10</v>
      </c>
    </row>
    <row r="29" spans="1:4" x14ac:dyDescent="0.2">
      <c r="A29" s="31" t="s">
        <v>98</v>
      </c>
      <c r="B29" s="62">
        <v>5</v>
      </c>
      <c r="C29" s="107" t="s">
        <v>174</v>
      </c>
      <c r="D29" s="112">
        <v>8</v>
      </c>
    </row>
    <row r="30" spans="1:4" x14ac:dyDescent="0.2">
      <c r="A30" s="31" t="s">
        <v>86</v>
      </c>
      <c r="B30" s="62">
        <v>10</v>
      </c>
      <c r="C30" s="107" t="s">
        <v>176</v>
      </c>
      <c r="D30" s="112">
        <v>8</v>
      </c>
    </row>
    <row r="31" spans="1:4" x14ac:dyDescent="0.2">
      <c r="A31" s="31" t="s">
        <v>99</v>
      </c>
      <c r="B31" s="62">
        <v>1</v>
      </c>
      <c r="C31" s="107" t="s">
        <v>175</v>
      </c>
      <c r="D31" s="112">
        <v>8</v>
      </c>
    </row>
    <row r="32" spans="1:4" x14ac:dyDescent="0.2">
      <c r="A32" s="31" t="s">
        <v>100</v>
      </c>
      <c r="B32" s="62">
        <v>1</v>
      </c>
      <c r="C32" s="107" t="s">
        <v>177</v>
      </c>
      <c r="D32" s="112">
        <v>7</v>
      </c>
    </row>
    <row r="33" spans="1:4" x14ac:dyDescent="0.2">
      <c r="A33" s="31" t="s">
        <v>16</v>
      </c>
      <c r="B33" s="62">
        <v>9</v>
      </c>
      <c r="C33" s="107" t="s">
        <v>199</v>
      </c>
      <c r="D33" s="112">
        <v>4</v>
      </c>
    </row>
    <row r="34" spans="1:4" x14ac:dyDescent="0.2">
      <c r="A34" s="31" t="s">
        <v>31</v>
      </c>
      <c r="B34" s="62">
        <v>2</v>
      </c>
      <c r="C34" s="107" t="s">
        <v>194</v>
      </c>
      <c r="D34" s="112">
        <v>2</v>
      </c>
    </row>
    <row r="35" spans="1:4" x14ac:dyDescent="0.2">
      <c r="A35" s="31" t="s">
        <v>78</v>
      </c>
      <c r="B35" s="62">
        <v>4</v>
      </c>
      <c r="C35" s="107" t="s">
        <v>195</v>
      </c>
      <c r="D35" s="112">
        <v>0</v>
      </c>
    </row>
    <row r="36" spans="1:4" x14ac:dyDescent="0.2">
      <c r="A36" s="31" t="s">
        <v>11</v>
      </c>
      <c r="B36" s="62">
        <v>3</v>
      </c>
      <c r="C36" s="107" t="s">
        <v>200</v>
      </c>
      <c r="D36" s="112">
        <v>0</v>
      </c>
    </row>
    <row r="37" spans="1:4" ht="10.5" x14ac:dyDescent="0.25">
      <c r="A37" s="31" t="s">
        <v>17</v>
      </c>
      <c r="B37" s="62">
        <v>12</v>
      </c>
      <c r="C37" s="108" t="s">
        <v>183</v>
      </c>
      <c r="D37" s="113">
        <v>223</v>
      </c>
    </row>
    <row r="38" spans="1:4" x14ac:dyDescent="0.2">
      <c r="A38" s="31" t="s">
        <v>18</v>
      </c>
      <c r="B38" s="62">
        <v>5</v>
      </c>
      <c r="C38" s="8"/>
      <c r="D38" s="25"/>
    </row>
    <row r="39" spans="1:4" ht="10.5" x14ac:dyDescent="0.2">
      <c r="A39" s="32" t="s">
        <v>35</v>
      </c>
      <c r="B39" s="63">
        <v>107</v>
      </c>
      <c r="C39" s="8"/>
      <c r="D39" s="25"/>
    </row>
    <row r="40" spans="1:4" ht="11" thickBot="1" x14ac:dyDescent="0.3">
      <c r="A40" s="15"/>
      <c r="B40" s="65"/>
      <c r="C40" s="68" t="s">
        <v>165</v>
      </c>
      <c r="D40" s="57">
        <f>B7+B11+B16+B21+B39+D4+D8+D14+D19+D37</f>
        <v>587</v>
      </c>
    </row>
    <row r="41" spans="1:4" ht="10.5" thickTop="1" x14ac:dyDescent="0.2"/>
    <row r="54" spans="4:4" x14ac:dyDescent="0.2">
      <c r="D54" s="114"/>
    </row>
    <row r="55" spans="4:4" x14ac:dyDescent="0.2">
      <c r="D55" s="114"/>
    </row>
    <row r="56" spans="4:4" x14ac:dyDescent="0.2">
      <c r="D56" s="114"/>
    </row>
    <row r="57" spans="4:4" x14ac:dyDescent="0.2">
      <c r="D57" s="114"/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topLeftCell="A99" zoomScale="156" zoomScaleNormal="156" workbookViewId="0">
      <selection activeCell="F164" sqref="F164"/>
    </sheetView>
  </sheetViews>
  <sheetFormatPr defaultRowHeight="12.5" x14ac:dyDescent="0.25"/>
  <cols>
    <col min="1" max="1" width="27.54296875" customWidth="1"/>
    <col min="2" max="2" width="11.453125" style="40" bestFit="1" customWidth="1"/>
    <col min="3" max="3" width="21.453125" customWidth="1"/>
    <col min="4" max="4" width="12" style="40" customWidth="1"/>
  </cols>
  <sheetData>
    <row r="1" spans="1:4" s="6" customFormat="1" ht="25" customHeight="1" thickTop="1" x14ac:dyDescent="0.25">
      <c r="A1" s="196" t="s">
        <v>167</v>
      </c>
      <c r="B1" s="197"/>
      <c r="C1" s="198"/>
      <c r="D1" s="199"/>
    </row>
    <row r="2" spans="1:4" s="7" customFormat="1" ht="21" x14ac:dyDescent="0.25">
      <c r="A2" s="28" t="s">
        <v>0</v>
      </c>
      <c r="B2" s="29" t="s">
        <v>1</v>
      </c>
      <c r="C2" s="28" t="s">
        <v>0</v>
      </c>
      <c r="D2" s="30" t="s">
        <v>1</v>
      </c>
    </row>
    <row r="3" spans="1:4" x14ac:dyDescent="0.25">
      <c r="A3" s="11" t="s">
        <v>36</v>
      </c>
      <c r="B3" s="20">
        <v>43</v>
      </c>
      <c r="C3" s="11" t="s">
        <v>36</v>
      </c>
      <c r="D3" s="26">
        <v>30</v>
      </c>
    </row>
    <row r="4" spans="1:4" x14ac:dyDescent="0.25">
      <c r="A4" s="12" t="s">
        <v>108</v>
      </c>
      <c r="B4" s="59">
        <f>SUM(B3)</f>
        <v>43</v>
      </c>
      <c r="C4" s="12" t="s">
        <v>37</v>
      </c>
      <c r="D4" s="46">
        <f>SUM(D3)</f>
        <v>30</v>
      </c>
    </row>
    <row r="5" spans="1:4" x14ac:dyDescent="0.25">
      <c r="A5" s="11"/>
      <c r="B5" s="20"/>
      <c r="C5" s="42"/>
      <c r="D5" s="44"/>
    </row>
    <row r="6" spans="1:4" x14ac:dyDescent="0.25">
      <c r="A6" s="11" t="s">
        <v>160</v>
      </c>
      <c r="B6" s="20">
        <v>1</v>
      </c>
      <c r="C6" s="11" t="s">
        <v>103</v>
      </c>
      <c r="D6" s="26">
        <v>7</v>
      </c>
    </row>
    <row r="7" spans="1:4" x14ac:dyDescent="0.25">
      <c r="A7" s="11" t="s">
        <v>138</v>
      </c>
      <c r="B7" s="20">
        <v>26</v>
      </c>
      <c r="C7" s="11" t="s">
        <v>144</v>
      </c>
      <c r="D7" s="26">
        <v>5</v>
      </c>
    </row>
    <row r="8" spans="1:4" x14ac:dyDescent="0.25">
      <c r="A8" s="11" t="s">
        <v>139</v>
      </c>
      <c r="B8" s="20">
        <v>22</v>
      </c>
      <c r="C8" s="11" t="s">
        <v>104</v>
      </c>
      <c r="D8" s="26">
        <v>6</v>
      </c>
    </row>
    <row r="9" spans="1:4" x14ac:dyDescent="0.25">
      <c r="A9" s="11" t="s">
        <v>53</v>
      </c>
      <c r="B9" s="20">
        <v>6</v>
      </c>
      <c r="C9" s="11" t="s">
        <v>145</v>
      </c>
      <c r="D9" s="26">
        <v>6</v>
      </c>
    </row>
    <row r="10" spans="1:4" x14ac:dyDescent="0.25">
      <c r="A10" s="11" t="s">
        <v>140</v>
      </c>
      <c r="B10" s="20">
        <v>13</v>
      </c>
      <c r="C10" s="12" t="s">
        <v>5</v>
      </c>
      <c r="D10" s="46">
        <f>SUM(D6:D9)</f>
        <v>24</v>
      </c>
    </row>
    <row r="11" spans="1:4" x14ac:dyDescent="0.25">
      <c r="A11" s="11" t="s">
        <v>54</v>
      </c>
      <c r="B11" s="20">
        <v>12</v>
      </c>
      <c r="C11" s="11"/>
      <c r="D11" s="26"/>
    </row>
    <row r="12" spans="1:4" x14ac:dyDescent="0.25">
      <c r="A12" s="12" t="s">
        <v>55</v>
      </c>
      <c r="B12" s="59">
        <f>SUM(B6:B11)</f>
        <v>80</v>
      </c>
      <c r="C12" s="11" t="s">
        <v>146</v>
      </c>
      <c r="D12" s="26">
        <v>3</v>
      </c>
    </row>
    <row r="13" spans="1:4" x14ac:dyDescent="0.25">
      <c r="A13" s="11"/>
      <c r="B13" s="20"/>
      <c r="C13" s="11" t="s">
        <v>6</v>
      </c>
      <c r="D13" s="26">
        <v>236</v>
      </c>
    </row>
    <row r="14" spans="1:4" x14ac:dyDescent="0.25">
      <c r="A14" s="11" t="s">
        <v>60</v>
      </c>
      <c r="B14" s="20">
        <v>9</v>
      </c>
      <c r="C14" s="11" t="s">
        <v>8</v>
      </c>
      <c r="D14" s="26">
        <v>177</v>
      </c>
    </row>
    <row r="15" spans="1:4" x14ac:dyDescent="0.25">
      <c r="A15" s="11" t="s">
        <v>127</v>
      </c>
      <c r="B15" s="20">
        <v>7</v>
      </c>
      <c r="C15" s="11" t="s">
        <v>10</v>
      </c>
      <c r="D15" s="26">
        <v>9</v>
      </c>
    </row>
    <row r="16" spans="1:4" x14ac:dyDescent="0.25">
      <c r="A16" s="11" t="s">
        <v>93</v>
      </c>
      <c r="B16" s="20">
        <v>11</v>
      </c>
      <c r="C16" s="11" t="s">
        <v>31</v>
      </c>
      <c r="D16" s="26">
        <v>9</v>
      </c>
    </row>
    <row r="17" spans="1:4" x14ac:dyDescent="0.25">
      <c r="A17" s="12" t="s">
        <v>61</v>
      </c>
      <c r="B17" s="59">
        <f>SUM(B14:B16)</f>
        <v>27</v>
      </c>
      <c r="C17" s="11" t="s">
        <v>11</v>
      </c>
      <c r="D17" s="26">
        <v>84</v>
      </c>
    </row>
    <row r="18" spans="1:4" x14ac:dyDescent="0.25">
      <c r="A18" s="11"/>
      <c r="B18" s="20"/>
      <c r="C18" s="11" t="s">
        <v>12</v>
      </c>
      <c r="D18" s="26">
        <v>87</v>
      </c>
    </row>
    <row r="19" spans="1:4" x14ac:dyDescent="0.25">
      <c r="A19" s="11" t="s">
        <v>24</v>
      </c>
      <c r="B19" s="20">
        <v>6</v>
      </c>
      <c r="C19" s="11" t="s">
        <v>13</v>
      </c>
      <c r="D19" s="26">
        <v>24</v>
      </c>
    </row>
    <row r="20" spans="1:4" x14ac:dyDescent="0.25">
      <c r="A20" s="11" t="s">
        <v>92</v>
      </c>
      <c r="B20" s="20">
        <v>70</v>
      </c>
      <c r="C20" s="11" t="s">
        <v>147</v>
      </c>
      <c r="D20" s="26">
        <v>9</v>
      </c>
    </row>
    <row r="21" spans="1:4" x14ac:dyDescent="0.25">
      <c r="A21" s="11" t="s">
        <v>141</v>
      </c>
      <c r="B21" s="20">
        <v>3</v>
      </c>
      <c r="C21" s="12" t="s">
        <v>15</v>
      </c>
      <c r="D21" s="46">
        <f>SUM(D12:D20)</f>
        <v>638</v>
      </c>
    </row>
    <row r="22" spans="1:4" x14ac:dyDescent="0.25">
      <c r="A22" s="11" t="s">
        <v>22</v>
      </c>
      <c r="B22" s="20">
        <v>124</v>
      </c>
      <c r="C22" s="42"/>
      <c r="D22" s="44"/>
    </row>
    <row r="23" spans="1:4" x14ac:dyDescent="0.25">
      <c r="A23" s="11" t="s">
        <v>142</v>
      </c>
      <c r="B23" s="20">
        <v>8</v>
      </c>
      <c r="C23" s="11" t="s">
        <v>16</v>
      </c>
      <c r="D23" s="26">
        <v>140</v>
      </c>
    </row>
    <row r="24" spans="1:4" x14ac:dyDescent="0.25">
      <c r="A24" s="11" t="s">
        <v>23</v>
      </c>
      <c r="B24" s="20">
        <v>132</v>
      </c>
      <c r="C24" s="11" t="s">
        <v>17</v>
      </c>
      <c r="D24" s="26">
        <v>180</v>
      </c>
    </row>
    <row r="25" spans="1:4" x14ac:dyDescent="0.25">
      <c r="A25" s="11" t="s">
        <v>81</v>
      </c>
      <c r="B25" s="20">
        <v>28</v>
      </c>
      <c r="C25" s="11" t="s">
        <v>18</v>
      </c>
      <c r="D25" s="26">
        <v>92</v>
      </c>
    </row>
    <row r="26" spans="1:4" x14ac:dyDescent="0.25">
      <c r="A26" s="12" t="s">
        <v>25</v>
      </c>
      <c r="B26" s="59">
        <f>SUM(B19:B25)</f>
        <v>371</v>
      </c>
      <c r="C26" s="12" t="s">
        <v>19</v>
      </c>
      <c r="D26" s="46">
        <f>SUM(D23:D25)</f>
        <v>412</v>
      </c>
    </row>
    <row r="27" spans="1:4" x14ac:dyDescent="0.25">
      <c r="A27" s="42"/>
      <c r="B27" s="72"/>
      <c r="C27" s="42"/>
      <c r="D27" s="44"/>
    </row>
    <row r="28" spans="1:4" x14ac:dyDescent="0.25">
      <c r="A28" s="11" t="s">
        <v>59</v>
      </c>
      <c r="B28" s="20">
        <v>21</v>
      </c>
      <c r="C28" s="11" t="s">
        <v>133</v>
      </c>
      <c r="D28" s="26">
        <v>7</v>
      </c>
    </row>
    <row r="29" spans="1:4" x14ac:dyDescent="0.25">
      <c r="A29" s="11" t="s">
        <v>143</v>
      </c>
      <c r="B29" s="20">
        <v>2</v>
      </c>
      <c r="C29" s="11" t="s">
        <v>134</v>
      </c>
      <c r="D29" s="26">
        <v>10</v>
      </c>
    </row>
    <row r="30" spans="1:4" x14ac:dyDescent="0.25">
      <c r="A30" s="11" t="s">
        <v>60</v>
      </c>
      <c r="B30" s="20">
        <v>14</v>
      </c>
      <c r="C30" s="11" t="s">
        <v>135</v>
      </c>
      <c r="D30" s="26">
        <v>10</v>
      </c>
    </row>
    <row r="31" spans="1:4" x14ac:dyDescent="0.25">
      <c r="A31" s="11" t="s">
        <v>127</v>
      </c>
      <c r="B31" s="20">
        <v>7</v>
      </c>
      <c r="C31" s="12" t="s">
        <v>136</v>
      </c>
      <c r="D31" s="46">
        <f>SUM(D28:D30)</f>
        <v>27</v>
      </c>
    </row>
    <row r="32" spans="1:4" x14ac:dyDescent="0.25">
      <c r="A32" s="11" t="s">
        <v>93</v>
      </c>
      <c r="B32" s="20">
        <v>13</v>
      </c>
      <c r="C32" s="42"/>
      <c r="D32" s="44"/>
    </row>
    <row r="33" spans="1:4" x14ac:dyDescent="0.25">
      <c r="A33" s="12" t="s">
        <v>61</v>
      </c>
      <c r="B33" s="59">
        <f>SUM(B28:B32)</f>
        <v>57</v>
      </c>
      <c r="C33" s="11" t="s">
        <v>148</v>
      </c>
      <c r="D33" s="26">
        <v>2</v>
      </c>
    </row>
    <row r="34" spans="1:4" x14ac:dyDescent="0.25">
      <c r="A34" s="11"/>
      <c r="B34" s="20"/>
      <c r="C34" s="11" t="s">
        <v>149</v>
      </c>
      <c r="D34" s="26">
        <v>1</v>
      </c>
    </row>
    <row r="35" spans="1:4" x14ac:dyDescent="0.25">
      <c r="A35" s="11" t="s">
        <v>94</v>
      </c>
      <c r="B35" s="20">
        <v>10</v>
      </c>
      <c r="C35" s="11" t="s">
        <v>150</v>
      </c>
      <c r="D35" s="26">
        <v>1</v>
      </c>
    </row>
    <row r="36" spans="1:4" x14ac:dyDescent="0.25">
      <c r="A36" s="11" t="s">
        <v>82</v>
      </c>
      <c r="B36" s="20">
        <v>7</v>
      </c>
      <c r="C36" s="12" t="s">
        <v>39</v>
      </c>
      <c r="D36" s="46">
        <f>SUM(D33:D35)</f>
        <v>4</v>
      </c>
    </row>
    <row r="37" spans="1:4" x14ac:dyDescent="0.25">
      <c r="A37" s="11" t="s">
        <v>128</v>
      </c>
      <c r="B37" s="20">
        <v>12</v>
      </c>
      <c r="C37" s="42"/>
      <c r="D37" s="44"/>
    </row>
    <row r="38" spans="1:4" x14ac:dyDescent="0.25">
      <c r="A38" s="11" t="s">
        <v>62</v>
      </c>
      <c r="B38" s="20">
        <v>13</v>
      </c>
      <c r="C38" s="11" t="s">
        <v>151</v>
      </c>
      <c r="D38" s="26">
        <v>47</v>
      </c>
    </row>
    <row r="39" spans="1:4" x14ac:dyDescent="0.25">
      <c r="A39" s="11" t="s">
        <v>63</v>
      </c>
      <c r="B39" s="20">
        <v>4</v>
      </c>
      <c r="C39" s="11" t="s">
        <v>40</v>
      </c>
      <c r="D39" s="26">
        <v>98</v>
      </c>
    </row>
    <row r="40" spans="1:4" x14ac:dyDescent="0.25">
      <c r="A40" s="12" t="s">
        <v>64</v>
      </c>
      <c r="B40" s="59">
        <f>SUM(B35:B39)</f>
        <v>46</v>
      </c>
      <c r="C40" s="11" t="s">
        <v>152</v>
      </c>
      <c r="D40" s="26">
        <v>4</v>
      </c>
    </row>
    <row r="41" spans="1:4" x14ac:dyDescent="0.25">
      <c r="A41" s="42"/>
      <c r="B41" s="72"/>
      <c r="C41" s="11" t="s">
        <v>41</v>
      </c>
      <c r="D41" s="26">
        <v>53</v>
      </c>
    </row>
    <row r="42" spans="1:4" x14ac:dyDescent="0.25">
      <c r="A42" s="11" t="s">
        <v>129</v>
      </c>
      <c r="B42" s="20">
        <v>5</v>
      </c>
      <c r="C42" s="11" t="s">
        <v>42</v>
      </c>
      <c r="D42" s="26">
        <v>13</v>
      </c>
    </row>
    <row r="43" spans="1:4" x14ac:dyDescent="0.25">
      <c r="A43" s="11" t="s">
        <v>65</v>
      </c>
      <c r="B43" s="20">
        <v>4</v>
      </c>
      <c r="C43" s="12" t="s">
        <v>43</v>
      </c>
      <c r="D43" s="46">
        <f>SUM(D38:D42)</f>
        <v>215</v>
      </c>
    </row>
    <row r="44" spans="1:4" x14ac:dyDescent="0.25">
      <c r="A44" s="11" t="s">
        <v>66</v>
      </c>
      <c r="B44" s="20">
        <v>2</v>
      </c>
      <c r="C44" s="11"/>
      <c r="D44" s="26"/>
    </row>
    <row r="45" spans="1:4" x14ac:dyDescent="0.25">
      <c r="A45" s="12" t="s">
        <v>67</v>
      </c>
      <c r="B45" s="59">
        <f>SUM(B42:B44)</f>
        <v>11</v>
      </c>
      <c r="C45" s="11" t="s">
        <v>158</v>
      </c>
      <c r="D45" s="26">
        <v>1</v>
      </c>
    </row>
    <row r="46" spans="1:4" x14ac:dyDescent="0.25">
      <c r="A46" s="11"/>
      <c r="B46" s="20"/>
      <c r="C46" s="11" t="s">
        <v>102</v>
      </c>
      <c r="D46" s="26">
        <v>1</v>
      </c>
    </row>
    <row r="47" spans="1:4" x14ac:dyDescent="0.25">
      <c r="A47" s="11" t="s">
        <v>68</v>
      </c>
      <c r="B47" s="20">
        <v>27</v>
      </c>
      <c r="C47" s="11" t="s">
        <v>101</v>
      </c>
      <c r="D47" s="26">
        <v>3</v>
      </c>
    </row>
    <row r="48" spans="1:4" x14ac:dyDescent="0.25">
      <c r="A48" s="11" t="s">
        <v>130</v>
      </c>
      <c r="B48" s="20">
        <v>1</v>
      </c>
      <c r="C48" s="11" t="s">
        <v>46</v>
      </c>
      <c r="D48" s="26">
        <v>1</v>
      </c>
    </row>
    <row r="49" spans="1:4" x14ac:dyDescent="0.25">
      <c r="A49" s="11" t="s">
        <v>71</v>
      </c>
      <c r="B49" s="20">
        <v>67</v>
      </c>
      <c r="C49" s="11" t="s">
        <v>44</v>
      </c>
      <c r="D49" s="26">
        <v>25</v>
      </c>
    </row>
    <row r="50" spans="1:4" x14ac:dyDescent="0.25">
      <c r="A50" s="11" t="s">
        <v>123</v>
      </c>
      <c r="B50" s="20">
        <v>4</v>
      </c>
      <c r="C50" s="11" t="s">
        <v>120</v>
      </c>
      <c r="D50" s="26">
        <v>30</v>
      </c>
    </row>
    <row r="51" spans="1:4" x14ac:dyDescent="0.25">
      <c r="A51" s="11" t="s">
        <v>72</v>
      </c>
      <c r="B51" s="20">
        <v>83</v>
      </c>
      <c r="C51" s="11" t="s">
        <v>45</v>
      </c>
      <c r="D51" s="26">
        <v>17</v>
      </c>
    </row>
    <row r="52" spans="1:4" x14ac:dyDescent="0.25">
      <c r="A52" s="11" t="s">
        <v>85</v>
      </c>
      <c r="B52" s="20">
        <v>48</v>
      </c>
      <c r="C52" s="11" t="s">
        <v>46</v>
      </c>
      <c r="D52" s="26">
        <v>5.875</v>
      </c>
    </row>
    <row r="53" spans="1:4" x14ac:dyDescent="0.25">
      <c r="A53" s="11" t="s">
        <v>69</v>
      </c>
      <c r="B53" s="20">
        <v>9</v>
      </c>
      <c r="C53" s="11" t="s">
        <v>137</v>
      </c>
      <c r="D53" s="26">
        <v>0.91669999999999996</v>
      </c>
    </row>
    <row r="54" spans="1:4" x14ac:dyDescent="0.25">
      <c r="A54" s="11" t="s">
        <v>83</v>
      </c>
      <c r="B54" s="20">
        <v>7</v>
      </c>
      <c r="C54" s="11" t="s">
        <v>154</v>
      </c>
      <c r="D54" s="26">
        <v>1</v>
      </c>
    </row>
    <row r="55" spans="1:4" x14ac:dyDescent="0.25">
      <c r="A55" s="11" t="s">
        <v>70</v>
      </c>
      <c r="B55" s="20">
        <v>46</v>
      </c>
      <c r="C55" s="11" t="s">
        <v>121</v>
      </c>
      <c r="D55" s="26">
        <v>10</v>
      </c>
    </row>
    <row r="56" spans="1:4" x14ac:dyDescent="0.25">
      <c r="A56" s="11" t="s">
        <v>84</v>
      </c>
      <c r="B56" s="20">
        <v>1</v>
      </c>
      <c r="C56" s="11" t="s">
        <v>155</v>
      </c>
      <c r="D56" s="26">
        <v>9</v>
      </c>
    </row>
    <row r="57" spans="1:4" x14ac:dyDescent="0.25">
      <c r="A57" s="12" t="s">
        <v>73</v>
      </c>
      <c r="B57" s="59">
        <f>SUM(B47:B56)</f>
        <v>293</v>
      </c>
      <c r="C57" s="11" t="s">
        <v>156</v>
      </c>
      <c r="D57" s="26">
        <v>1</v>
      </c>
    </row>
    <row r="58" spans="1:4" x14ac:dyDescent="0.25">
      <c r="A58" s="11"/>
      <c r="B58" s="20"/>
      <c r="C58" s="11" t="s">
        <v>157</v>
      </c>
      <c r="D58" s="26">
        <v>1</v>
      </c>
    </row>
    <row r="59" spans="1:4" x14ac:dyDescent="0.25">
      <c r="A59" s="11"/>
      <c r="B59" s="20"/>
      <c r="C59" s="11" t="s">
        <v>80</v>
      </c>
      <c r="D59" s="26">
        <v>1</v>
      </c>
    </row>
    <row r="60" spans="1:4" x14ac:dyDescent="0.25">
      <c r="A60" s="11" t="s">
        <v>76</v>
      </c>
      <c r="B60" s="20">
        <v>2</v>
      </c>
      <c r="C60" s="11" t="s">
        <v>125</v>
      </c>
      <c r="D60" s="26">
        <v>10</v>
      </c>
    </row>
    <row r="61" spans="1:4" x14ac:dyDescent="0.25">
      <c r="A61" s="11" t="s">
        <v>159</v>
      </c>
      <c r="B61" s="20">
        <v>3</v>
      </c>
      <c r="C61" s="11" t="s">
        <v>126</v>
      </c>
      <c r="D61" s="26">
        <v>6</v>
      </c>
    </row>
    <row r="62" spans="1:4" x14ac:dyDescent="0.25">
      <c r="A62" s="11" t="s">
        <v>161</v>
      </c>
      <c r="B62" s="20">
        <v>2</v>
      </c>
      <c r="C62" s="11" t="s">
        <v>162</v>
      </c>
      <c r="D62" s="26">
        <v>1</v>
      </c>
    </row>
    <row r="63" spans="1:4" x14ac:dyDescent="0.25">
      <c r="A63" s="11" t="s">
        <v>26</v>
      </c>
      <c r="B63" s="20">
        <v>110</v>
      </c>
      <c r="C63" s="11" t="s">
        <v>122</v>
      </c>
      <c r="D63" s="26">
        <v>10</v>
      </c>
    </row>
    <row r="64" spans="1:4" x14ac:dyDescent="0.25">
      <c r="A64" s="11" t="s">
        <v>27</v>
      </c>
      <c r="B64" s="20">
        <v>44</v>
      </c>
      <c r="C64" s="12" t="s">
        <v>48</v>
      </c>
      <c r="D64" s="46">
        <f>SUM(D45:D63)</f>
        <v>134.79169999999999</v>
      </c>
    </row>
    <row r="65" spans="1:4" x14ac:dyDescent="0.25">
      <c r="A65" s="11" t="s">
        <v>28</v>
      </c>
      <c r="B65" s="20">
        <v>24</v>
      </c>
      <c r="C65" s="42"/>
      <c r="D65" s="44"/>
    </row>
    <row r="66" spans="1:4" x14ac:dyDescent="0.25">
      <c r="A66" s="11" t="s">
        <v>29</v>
      </c>
      <c r="B66" s="20">
        <v>85</v>
      </c>
      <c r="C66" s="11" t="s">
        <v>49</v>
      </c>
      <c r="D66" s="26">
        <v>15</v>
      </c>
    </row>
    <row r="67" spans="1:4" x14ac:dyDescent="0.25">
      <c r="A67" s="11" t="s">
        <v>6</v>
      </c>
      <c r="B67" s="20">
        <v>56</v>
      </c>
      <c r="C67" s="11" t="s">
        <v>153</v>
      </c>
      <c r="D67" s="26">
        <v>8</v>
      </c>
    </row>
    <row r="68" spans="1:4" x14ac:dyDescent="0.25">
      <c r="A68" s="11" t="s">
        <v>86</v>
      </c>
      <c r="B68" s="20">
        <v>73</v>
      </c>
      <c r="C68" s="12" t="s">
        <v>52</v>
      </c>
      <c r="D68" s="46">
        <f>SUM(D66:D67)</f>
        <v>23</v>
      </c>
    </row>
    <row r="69" spans="1:4" x14ac:dyDescent="0.25">
      <c r="A69" s="11" t="s">
        <v>7</v>
      </c>
      <c r="B69" s="20">
        <v>65</v>
      </c>
      <c r="C69" s="42"/>
      <c r="D69" s="44"/>
    </row>
    <row r="70" spans="1:4" x14ac:dyDescent="0.25">
      <c r="A70" s="11" t="s">
        <v>77</v>
      </c>
      <c r="B70" s="20">
        <v>23</v>
      </c>
      <c r="C70" s="11" t="s">
        <v>16</v>
      </c>
      <c r="D70" s="26">
        <v>3</v>
      </c>
    </row>
    <row r="71" spans="1:4" x14ac:dyDescent="0.25">
      <c r="A71" s="11" t="s">
        <v>114</v>
      </c>
      <c r="B71" s="20">
        <v>11</v>
      </c>
      <c r="C71" s="11" t="s">
        <v>17</v>
      </c>
      <c r="D71" s="26">
        <v>3</v>
      </c>
    </row>
    <row r="72" spans="1:4" x14ac:dyDescent="0.25">
      <c r="A72" s="11" t="s">
        <v>131</v>
      </c>
      <c r="B72" s="20">
        <v>2</v>
      </c>
      <c r="C72" s="11" t="s">
        <v>18</v>
      </c>
      <c r="D72" s="26">
        <v>3</v>
      </c>
    </row>
    <row r="73" spans="1:4" x14ac:dyDescent="0.25">
      <c r="A73" s="11" t="s">
        <v>16</v>
      </c>
      <c r="B73" s="20">
        <v>60</v>
      </c>
      <c r="C73" s="11" t="s">
        <v>91</v>
      </c>
      <c r="D73" s="26">
        <v>3</v>
      </c>
    </row>
    <row r="74" spans="1:4" x14ac:dyDescent="0.25">
      <c r="A74" s="11" t="s">
        <v>30</v>
      </c>
      <c r="B74" s="20">
        <v>25</v>
      </c>
      <c r="C74" s="11" t="s">
        <v>12</v>
      </c>
      <c r="D74" s="26">
        <v>1</v>
      </c>
    </row>
    <row r="75" spans="1:4" x14ac:dyDescent="0.25">
      <c r="A75" s="11" t="s">
        <v>31</v>
      </c>
      <c r="B75" s="20">
        <v>14</v>
      </c>
      <c r="C75" s="11" t="s">
        <v>90</v>
      </c>
      <c r="D75" s="26">
        <v>1</v>
      </c>
    </row>
    <row r="76" spans="1:4" x14ac:dyDescent="0.25">
      <c r="A76" s="11" t="s">
        <v>78</v>
      </c>
      <c r="B76" s="20">
        <v>11</v>
      </c>
      <c r="C76" s="12" t="s">
        <v>20</v>
      </c>
      <c r="D76" s="46">
        <f>SUM(D70:D75)</f>
        <v>14</v>
      </c>
    </row>
    <row r="77" spans="1:4" x14ac:dyDescent="0.25">
      <c r="A77" s="11" t="s">
        <v>33</v>
      </c>
      <c r="B77" s="20">
        <v>49</v>
      </c>
      <c r="C77" s="42"/>
      <c r="D77" s="44"/>
    </row>
    <row r="78" spans="1:4" x14ac:dyDescent="0.25">
      <c r="A78" s="11" t="s">
        <v>17</v>
      </c>
      <c r="B78" s="20">
        <v>79</v>
      </c>
      <c r="C78" s="120" t="s">
        <v>205</v>
      </c>
      <c r="D78" s="112"/>
    </row>
    <row r="79" spans="1:4" x14ac:dyDescent="0.25">
      <c r="A79" s="11" t="s">
        <v>18</v>
      </c>
      <c r="B79" s="20">
        <v>56</v>
      </c>
      <c r="C79" s="77" t="s">
        <v>201</v>
      </c>
      <c r="D79" s="112">
        <v>645</v>
      </c>
    </row>
    <row r="80" spans="1:4" x14ac:dyDescent="0.25">
      <c r="A80" s="11" t="s">
        <v>34</v>
      </c>
      <c r="B80" s="20">
        <v>2</v>
      </c>
      <c r="C80" s="77" t="s">
        <v>201</v>
      </c>
      <c r="D80" s="112">
        <v>490</v>
      </c>
    </row>
    <row r="81" spans="1:4" x14ac:dyDescent="0.25">
      <c r="A81" s="11" t="s">
        <v>132</v>
      </c>
      <c r="B81" s="20">
        <v>3</v>
      </c>
      <c r="C81" s="77" t="s">
        <v>201</v>
      </c>
      <c r="D81" s="112">
        <v>56</v>
      </c>
    </row>
    <row r="82" spans="1:4" x14ac:dyDescent="0.25">
      <c r="A82" s="11" t="s">
        <v>91</v>
      </c>
      <c r="B82" s="20">
        <v>15</v>
      </c>
      <c r="C82" s="77" t="s">
        <v>201</v>
      </c>
      <c r="D82" s="112">
        <v>714</v>
      </c>
    </row>
    <row r="83" spans="1:4" x14ac:dyDescent="0.25">
      <c r="A83" s="11" t="s">
        <v>87</v>
      </c>
      <c r="B83" s="20">
        <v>1</v>
      </c>
      <c r="C83" s="77" t="s">
        <v>201</v>
      </c>
      <c r="D83" s="112">
        <v>147</v>
      </c>
    </row>
    <row r="84" spans="1:4" x14ac:dyDescent="0.25">
      <c r="A84" s="11" t="s">
        <v>88</v>
      </c>
      <c r="B84" s="20">
        <v>5</v>
      </c>
      <c r="C84" s="77" t="s">
        <v>201</v>
      </c>
      <c r="D84" s="112">
        <v>634</v>
      </c>
    </row>
    <row r="85" spans="1:4" x14ac:dyDescent="0.25">
      <c r="A85" s="11" t="s">
        <v>89</v>
      </c>
      <c r="B85" s="20">
        <v>6</v>
      </c>
      <c r="C85" s="115" t="s">
        <v>183</v>
      </c>
      <c r="D85" s="113">
        <f>SUM(D79:D84)</f>
        <v>2686</v>
      </c>
    </row>
    <row r="86" spans="1:4" x14ac:dyDescent="0.25">
      <c r="A86" s="11" t="s">
        <v>11</v>
      </c>
      <c r="B86" s="20">
        <v>12</v>
      </c>
      <c r="C86" s="42"/>
      <c r="D86" s="44"/>
    </row>
    <row r="87" spans="1:4" x14ac:dyDescent="0.25">
      <c r="A87" s="50" t="s">
        <v>35</v>
      </c>
      <c r="B87" s="73">
        <f>SUM(B60:B86)</f>
        <v>838</v>
      </c>
      <c r="C87" s="75"/>
      <c r="D87" s="70"/>
    </row>
    <row r="88" spans="1:4" x14ac:dyDescent="0.25">
      <c r="A88" s="119" t="s">
        <v>205</v>
      </c>
      <c r="B88" s="59"/>
      <c r="C88" s="42"/>
      <c r="D88" s="44"/>
    </row>
    <row r="89" spans="1:4" x14ac:dyDescent="0.25">
      <c r="A89" s="77" t="s">
        <v>179</v>
      </c>
      <c r="B89" s="112">
        <v>124</v>
      </c>
      <c r="C89" s="42"/>
      <c r="D89" s="44"/>
    </row>
    <row r="90" spans="1:4" x14ac:dyDescent="0.25">
      <c r="A90" s="77" t="s">
        <v>169</v>
      </c>
      <c r="B90" s="112">
        <v>100</v>
      </c>
      <c r="C90" s="42"/>
      <c r="D90" s="44"/>
    </row>
    <row r="91" spans="1:4" x14ac:dyDescent="0.25">
      <c r="A91" s="77" t="s">
        <v>180</v>
      </c>
      <c r="B91" s="112">
        <v>95</v>
      </c>
      <c r="C91" s="42"/>
      <c r="D91" s="44"/>
    </row>
    <row r="92" spans="1:4" x14ac:dyDescent="0.25">
      <c r="A92" s="77" t="s">
        <v>181</v>
      </c>
      <c r="B92" s="112">
        <v>74</v>
      </c>
      <c r="C92" s="42"/>
      <c r="D92" s="44"/>
    </row>
    <row r="93" spans="1:4" x14ac:dyDescent="0.25">
      <c r="A93" s="77" t="s">
        <v>202</v>
      </c>
      <c r="B93" s="112">
        <v>70</v>
      </c>
      <c r="C93" s="42"/>
      <c r="D93" s="44"/>
    </row>
    <row r="94" spans="1:4" x14ac:dyDescent="0.25">
      <c r="A94" s="77" t="s">
        <v>178</v>
      </c>
      <c r="B94" s="112">
        <v>57</v>
      </c>
      <c r="C94" s="42"/>
      <c r="D94" s="44"/>
    </row>
    <row r="95" spans="1:4" x14ac:dyDescent="0.25">
      <c r="A95" s="77" t="s">
        <v>193</v>
      </c>
      <c r="B95" s="112">
        <v>57</v>
      </c>
      <c r="C95" s="42"/>
      <c r="D95" s="44"/>
    </row>
    <row r="96" spans="1:4" x14ac:dyDescent="0.25">
      <c r="A96" s="77" t="s">
        <v>203</v>
      </c>
      <c r="B96" s="112">
        <v>39</v>
      </c>
      <c r="C96" s="42"/>
      <c r="D96" s="44"/>
    </row>
    <row r="97" spans="1:7" x14ac:dyDescent="0.25">
      <c r="A97" s="77" t="s">
        <v>171</v>
      </c>
      <c r="B97" s="112">
        <v>27</v>
      </c>
      <c r="C97" s="42"/>
      <c r="D97" s="44"/>
    </row>
    <row r="98" spans="1:7" x14ac:dyDescent="0.25">
      <c r="A98" s="77" t="s">
        <v>170</v>
      </c>
      <c r="B98" s="112">
        <v>18</v>
      </c>
      <c r="C98" s="42"/>
      <c r="D98" s="44"/>
    </row>
    <row r="99" spans="1:7" x14ac:dyDescent="0.25">
      <c r="A99" s="77" t="s">
        <v>176</v>
      </c>
      <c r="B99" s="112">
        <v>13</v>
      </c>
      <c r="C99" s="42"/>
      <c r="D99" s="44"/>
    </row>
    <row r="100" spans="1:7" x14ac:dyDescent="0.25">
      <c r="A100" s="77" t="s">
        <v>174</v>
      </c>
      <c r="B100" s="112">
        <v>12</v>
      </c>
      <c r="C100" s="42"/>
      <c r="D100" s="44"/>
    </row>
    <row r="101" spans="1:7" x14ac:dyDescent="0.25">
      <c r="A101" s="77" t="s">
        <v>204</v>
      </c>
      <c r="B101" s="112">
        <v>0</v>
      </c>
      <c r="C101" s="42"/>
      <c r="D101" s="44"/>
    </row>
    <row r="102" spans="1:7" ht="13" thickBot="1" x14ac:dyDescent="0.3">
      <c r="A102" s="115" t="s">
        <v>183</v>
      </c>
      <c r="B102" s="116">
        <f>SUM(B89:B101)</f>
        <v>686</v>
      </c>
      <c r="C102" s="118"/>
      <c r="D102" s="117"/>
    </row>
    <row r="103" spans="1:7" ht="14" thickTop="1" thickBot="1" x14ac:dyDescent="0.35">
      <c r="A103" s="69"/>
      <c r="B103" s="74"/>
      <c r="C103" s="76" t="s">
        <v>165</v>
      </c>
      <c r="D103" s="71">
        <f>B4+B12+B17+B26+B33+B40+B45+B57+B87+D4+D10+D21+D26+D31+D36+D43+D64+D68+D76+D84+B102</f>
        <v>4607.7916999999998</v>
      </c>
    </row>
    <row r="104" spans="1:7" ht="13" thickTop="1" x14ac:dyDescent="0.25"/>
    <row r="105" spans="1:7" ht="13" x14ac:dyDescent="0.3">
      <c r="A105" s="210" t="s">
        <v>460</v>
      </c>
    </row>
    <row r="106" spans="1:7" x14ac:dyDescent="0.25">
      <c r="A106" s="214" t="s">
        <v>461</v>
      </c>
      <c r="B106" s="214" t="s">
        <v>462</v>
      </c>
      <c r="C106" s="214" t="s">
        <v>328</v>
      </c>
      <c r="D106" s="214" t="s">
        <v>463</v>
      </c>
      <c r="E106" s="214" t="s">
        <v>464</v>
      </c>
      <c r="F106" s="214" t="s">
        <v>465</v>
      </c>
      <c r="G106" s="214" t="s">
        <v>466</v>
      </c>
    </row>
    <row r="107" spans="1:7" ht="18" x14ac:dyDescent="0.25">
      <c r="A107" s="215" t="s">
        <v>467</v>
      </c>
      <c r="B107" s="215" t="s">
        <v>468</v>
      </c>
      <c r="C107" s="215" t="s">
        <v>469</v>
      </c>
      <c r="D107" s="215" t="s">
        <v>470</v>
      </c>
      <c r="E107" s="215" t="s">
        <v>471</v>
      </c>
      <c r="F107" s="215" t="s">
        <v>472</v>
      </c>
      <c r="G107" s="215" t="s">
        <v>473</v>
      </c>
    </row>
    <row r="108" spans="1:7" ht="18" x14ac:dyDescent="0.25">
      <c r="A108" s="215" t="s">
        <v>474</v>
      </c>
      <c r="B108" s="215" t="s">
        <v>475</v>
      </c>
      <c r="C108" s="215" t="s">
        <v>469</v>
      </c>
      <c r="D108" s="215" t="s">
        <v>476</v>
      </c>
      <c r="E108" s="215" t="s">
        <v>471</v>
      </c>
      <c r="F108" s="215" t="s">
        <v>472</v>
      </c>
      <c r="G108" s="215" t="s">
        <v>477</v>
      </c>
    </row>
    <row r="109" spans="1:7" ht="18" x14ac:dyDescent="0.25">
      <c r="A109" s="215" t="s">
        <v>478</v>
      </c>
      <c r="B109" s="215" t="s">
        <v>479</v>
      </c>
      <c r="C109" s="215" t="s">
        <v>480</v>
      </c>
      <c r="D109" s="215" t="s">
        <v>481</v>
      </c>
      <c r="E109" s="215" t="s">
        <v>482</v>
      </c>
      <c r="F109" s="215" t="s">
        <v>472</v>
      </c>
      <c r="G109" s="215" t="s">
        <v>483</v>
      </c>
    </row>
    <row r="110" spans="1:7" ht="18" x14ac:dyDescent="0.25">
      <c r="A110" s="215" t="s">
        <v>484</v>
      </c>
      <c r="B110" s="215" t="s">
        <v>485</v>
      </c>
      <c r="C110" s="215" t="s">
        <v>486</v>
      </c>
      <c r="D110" s="215" t="s">
        <v>487</v>
      </c>
      <c r="E110" s="215" t="s">
        <v>482</v>
      </c>
      <c r="F110" s="215" t="s">
        <v>472</v>
      </c>
      <c r="G110" s="215" t="s">
        <v>488</v>
      </c>
    </row>
    <row r="111" spans="1:7" ht="18" x14ac:dyDescent="0.25">
      <c r="A111" s="215" t="s">
        <v>489</v>
      </c>
      <c r="B111" s="215" t="s">
        <v>490</v>
      </c>
      <c r="C111" s="215" t="s">
        <v>486</v>
      </c>
      <c r="D111" s="215" t="s">
        <v>491</v>
      </c>
      <c r="E111" s="215" t="s">
        <v>482</v>
      </c>
      <c r="F111" s="215" t="s">
        <v>472</v>
      </c>
      <c r="G111" s="215" t="s">
        <v>492</v>
      </c>
    </row>
    <row r="112" spans="1:7" x14ac:dyDescent="0.25">
      <c r="A112" s="215" t="s">
        <v>493</v>
      </c>
      <c r="B112" s="215" t="s">
        <v>494</v>
      </c>
      <c r="C112" s="215" t="s">
        <v>480</v>
      </c>
      <c r="D112" s="215" t="s">
        <v>495</v>
      </c>
      <c r="E112" s="215" t="s">
        <v>482</v>
      </c>
      <c r="F112" s="215" t="s">
        <v>472</v>
      </c>
      <c r="G112" s="215" t="s">
        <v>496</v>
      </c>
    </row>
    <row r="113" spans="1:7" ht="18" x14ac:dyDescent="0.25">
      <c r="A113" s="215" t="s">
        <v>497</v>
      </c>
      <c r="B113" s="215" t="s">
        <v>498</v>
      </c>
      <c r="C113" s="215" t="s">
        <v>469</v>
      </c>
      <c r="D113" s="215" t="s">
        <v>499</v>
      </c>
      <c r="E113" s="215" t="s">
        <v>471</v>
      </c>
      <c r="F113" s="215" t="s">
        <v>472</v>
      </c>
      <c r="G113" s="215" t="s">
        <v>500</v>
      </c>
    </row>
    <row r="114" spans="1:7" ht="18" x14ac:dyDescent="0.25">
      <c r="A114" s="215" t="s">
        <v>501</v>
      </c>
      <c r="B114" s="215" t="s">
        <v>502</v>
      </c>
      <c r="C114" s="215" t="s">
        <v>480</v>
      </c>
      <c r="D114" s="215" t="s">
        <v>503</v>
      </c>
      <c r="E114" s="215" t="s">
        <v>205</v>
      </c>
      <c r="F114" s="215" t="s">
        <v>472</v>
      </c>
      <c r="G114" s="215" t="s">
        <v>504</v>
      </c>
    </row>
    <row r="115" spans="1:7" ht="18" x14ac:dyDescent="0.25">
      <c r="A115" s="215" t="s">
        <v>505</v>
      </c>
      <c r="B115" s="215" t="s">
        <v>506</v>
      </c>
      <c r="C115" s="215" t="s">
        <v>469</v>
      </c>
      <c r="D115" s="215" t="s">
        <v>499</v>
      </c>
      <c r="E115" s="215" t="s">
        <v>471</v>
      </c>
      <c r="F115" s="215" t="s">
        <v>472</v>
      </c>
      <c r="G115" s="215" t="s">
        <v>492</v>
      </c>
    </row>
    <row r="116" spans="1:7" x14ac:dyDescent="0.25">
      <c r="A116" s="215" t="s">
        <v>507</v>
      </c>
      <c r="B116" s="215" t="s">
        <v>508</v>
      </c>
      <c r="C116" s="215" t="s">
        <v>480</v>
      </c>
      <c r="D116" s="215" t="s">
        <v>509</v>
      </c>
      <c r="E116" s="215" t="s">
        <v>205</v>
      </c>
      <c r="F116" s="215" t="s">
        <v>472</v>
      </c>
      <c r="G116" s="215" t="s">
        <v>510</v>
      </c>
    </row>
    <row r="117" spans="1:7" ht="18" x14ac:dyDescent="0.25">
      <c r="A117" s="215" t="s">
        <v>511</v>
      </c>
      <c r="B117" s="215" t="s">
        <v>512</v>
      </c>
      <c r="C117" s="215" t="s">
        <v>480</v>
      </c>
      <c r="D117" s="215" t="s">
        <v>513</v>
      </c>
      <c r="E117" s="215" t="s">
        <v>482</v>
      </c>
      <c r="F117" s="215" t="s">
        <v>472</v>
      </c>
      <c r="G117" s="215" t="s">
        <v>514</v>
      </c>
    </row>
    <row r="118" spans="1:7" ht="18" x14ac:dyDescent="0.25">
      <c r="A118" s="215" t="s">
        <v>515</v>
      </c>
      <c r="B118" s="215" t="s">
        <v>516</v>
      </c>
      <c r="C118" s="215" t="s">
        <v>517</v>
      </c>
      <c r="D118" s="215" t="s">
        <v>518</v>
      </c>
      <c r="E118" s="215" t="s">
        <v>471</v>
      </c>
      <c r="F118" s="215" t="s">
        <v>472</v>
      </c>
      <c r="G118" s="215" t="s">
        <v>519</v>
      </c>
    </row>
    <row r="119" spans="1:7" ht="18" x14ac:dyDescent="0.25">
      <c r="A119" s="215" t="s">
        <v>520</v>
      </c>
      <c r="B119" s="215" t="s">
        <v>521</v>
      </c>
      <c r="C119" s="215" t="s">
        <v>486</v>
      </c>
      <c r="D119" s="215" t="s">
        <v>522</v>
      </c>
      <c r="E119" s="215" t="s">
        <v>205</v>
      </c>
      <c r="F119" s="215" t="s">
        <v>472</v>
      </c>
      <c r="G119" s="215" t="s">
        <v>523</v>
      </c>
    </row>
    <row r="120" spans="1:7" ht="18" x14ac:dyDescent="0.25">
      <c r="A120" s="215" t="s">
        <v>524</v>
      </c>
      <c r="B120" s="215" t="s">
        <v>525</v>
      </c>
      <c r="C120" s="215" t="s">
        <v>469</v>
      </c>
      <c r="D120" s="215" t="s">
        <v>526</v>
      </c>
      <c r="E120" s="215" t="s">
        <v>471</v>
      </c>
      <c r="F120" s="215" t="s">
        <v>472</v>
      </c>
      <c r="G120" s="215" t="s">
        <v>527</v>
      </c>
    </row>
    <row r="121" spans="1:7" ht="18" x14ac:dyDescent="0.25">
      <c r="A121" s="215" t="s">
        <v>528</v>
      </c>
      <c r="B121" s="215" t="s">
        <v>529</v>
      </c>
      <c r="C121" s="215" t="s">
        <v>480</v>
      </c>
      <c r="D121" s="215" t="s">
        <v>530</v>
      </c>
      <c r="E121" s="215" t="s">
        <v>205</v>
      </c>
      <c r="F121" s="215" t="s">
        <v>472</v>
      </c>
      <c r="G121" s="215" t="s">
        <v>531</v>
      </c>
    </row>
    <row r="122" spans="1:7" ht="18" x14ac:dyDescent="0.25">
      <c r="A122" s="215" t="s">
        <v>532</v>
      </c>
      <c r="B122" s="215" t="s">
        <v>533</v>
      </c>
      <c r="C122" s="215" t="s">
        <v>480</v>
      </c>
      <c r="D122" s="215" t="s">
        <v>503</v>
      </c>
      <c r="E122" s="215" t="s">
        <v>205</v>
      </c>
      <c r="F122" s="215" t="s">
        <v>472</v>
      </c>
      <c r="G122" s="215" t="s">
        <v>534</v>
      </c>
    </row>
    <row r="123" spans="1:7" ht="18" x14ac:dyDescent="0.25">
      <c r="A123" s="215" t="s">
        <v>535</v>
      </c>
      <c r="B123" s="215" t="s">
        <v>536</v>
      </c>
      <c r="C123" s="215" t="s">
        <v>480</v>
      </c>
      <c r="D123" s="215" t="s">
        <v>495</v>
      </c>
      <c r="E123" s="215" t="s">
        <v>482</v>
      </c>
      <c r="F123" s="215" t="s">
        <v>472</v>
      </c>
      <c r="G123" s="215" t="s">
        <v>537</v>
      </c>
    </row>
    <row r="124" spans="1:7" ht="18" x14ac:dyDescent="0.25">
      <c r="A124" s="215" t="s">
        <v>538</v>
      </c>
      <c r="B124" s="215" t="s">
        <v>539</v>
      </c>
      <c r="C124" s="215" t="s">
        <v>480</v>
      </c>
      <c r="D124" s="215" t="s">
        <v>530</v>
      </c>
      <c r="E124" s="215" t="s">
        <v>205</v>
      </c>
      <c r="F124" s="215" t="s">
        <v>472</v>
      </c>
      <c r="G124" s="215" t="s">
        <v>540</v>
      </c>
    </row>
    <row r="125" spans="1:7" ht="18" x14ac:dyDescent="0.25">
      <c r="A125" s="215" t="s">
        <v>541</v>
      </c>
      <c r="B125" s="215" t="s">
        <v>542</v>
      </c>
      <c r="C125" s="215" t="s">
        <v>469</v>
      </c>
      <c r="D125" s="215" t="s">
        <v>543</v>
      </c>
      <c r="E125" s="215" t="s">
        <v>471</v>
      </c>
      <c r="F125" s="215" t="s">
        <v>472</v>
      </c>
      <c r="G125" s="215" t="s">
        <v>544</v>
      </c>
    </row>
    <row r="126" spans="1:7" ht="18" x14ac:dyDescent="0.25">
      <c r="A126" s="215" t="s">
        <v>545</v>
      </c>
      <c r="B126" s="215" t="s">
        <v>546</v>
      </c>
      <c r="C126" s="215" t="s">
        <v>469</v>
      </c>
      <c r="D126" s="215" t="s">
        <v>547</v>
      </c>
      <c r="E126" s="215" t="s">
        <v>471</v>
      </c>
      <c r="F126" s="215" t="s">
        <v>472</v>
      </c>
      <c r="G126" s="215" t="s">
        <v>548</v>
      </c>
    </row>
    <row r="127" spans="1:7" ht="27" x14ac:dyDescent="0.25">
      <c r="A127" s="215" t="s">
        <v>549</v>
      </c>
      <c r="B127" s="215" t="s">
        <v>550</v>
      </c>
      <c r="C127" s="215" t="s">
        <v>469</v>
      </c>
      <c r="D127" s="215" t="s">
        <v>551</v>
      </c>
      <c r="E127" s="215" t="s">
        <v>471</v>
      </c>
      <c r="F127" s="215" t="s">
        <v>472</v>
      </c>
      <c r="G127" s="215" t="s">
        <v>552</v>
      </c>
    </row>
    <row r="128" spans="1:7" ht="18" x14ac:dyDescent="0.25">
      <c r="A128" s="215" t="s">
        <v>553</v>
      </c>
      <c r="B128" s="215" t="s">
        <v>554</v>
      </c>
      <c r="C128" s="215" t="s">
        <v>480</v>
      </c>
      <c r="D128" s="215" t="s">
        <v>495</v>
      </c>
      <c r="E128" s="215" t="s">
        <v>482</v>
      </c>
      <c r="F128" s="215" t="s">
        <v>472</v>
      </c>
      <c r="G128" s="215" t="s">
        <v>555</v>
      </c>
    </row>
    <row r="129" spans="1:7" ht="27" x14ac:dyDescent="0.25">
      <c r="A129" s="215" t="s">
        <v>556</v>
      </c>
      <c r="B129" s="215" t="s">
        <v>557</v>
      </c>
      <c r="C129" s="215" t="s">
        <v>486</v>
      </c>
      <c r="D129" s="215" t="s">
        <v>487</v>
      </c>
      <c r="E129" s="215" t="s">
        <v>471</v>
      </c>
      <c r="F129" s="215" t="s">
        <v>472</v>
      </c>
      <c r="G129" s="215" t="s">
        <v>552</v>
      </c>
    </row>
    <row r="130" spans="1:7" ht="18" x14ac:dyDescent="0.25">
      <c r="A130" s="215" t="s">
        <v>558</v>
      </c>
      <c r="B130" s="215" t="s">
        <v>559</v>
      </c>
      <c r="C130" s="215" t="s">
        <v>517</v>
      </c>
      <c r="D130" s="215" t="s">
        <v>518</v>
      </c>
      <c r="E130" s="215" t="s">
        <v>471</v>
      </c>
      <c r="F130" s="215" t="s">
        <v>472</v>
      </c>
      <c r="G130" s="215" t="s">
        <v>560</v>
      </c>
    </row>
    <row r="132" spans="1:7" ht="13" x14ac:dyDescent="0.3">
      <c r="A132" s="210" t="s">
        <v>561</v>
      </c>
    </row>
    <row r="133" spans="1:7" x14ac:dyDescent="0.25">
      <c r="A133" s="211" t="s">
        <v>461</v>
      </c>
      <c r="B133" s="211" t="s">
        <v>462</v>
      </c>
      <c r="C133" s="211" t="s">
        <v>328</v>
      </c>
      <c r="D133" s="211" t="s">
        <v>463</v>
      </c>
      <c r="E133" s="211" t="s">
        <v>464</v>
      </c>
      <c r="F133" s="211" t="s">
        <v>562</v>
      </c>
      <c r="G133" s="211" t="s">
        <v>466</v>
      </c>
    </row>
    <row r="134" spans="1:7" x14ac:dyDescent="0.25">
      <c r="A134" s="212" t="s">
        <v>563</v>
      </c>
      <c r="B134" s="212" t="s">
        <v>564</v>
      </c>
      <c r="C134" s="212" t="s">
        <v>469</v>
      </c>
      <c r="D134" s="212" t="s">
        <v>470</v>
      </c>
      <c r="E134" s="212" t="s">
        <v>471</v>
      </c>
      <c r="F134" s="212" t="s">
        <v>565</v>
      </c>
      <c r="G134" s="212" t="s">
        <v>566</v>
      </c>
    </row>
    <row r="135" spans="1:7" x14ac:dyDescent="0.25">
      <c r="A135" s="212" t="s">
        <v>567</v>
      </c>
      <c r="B135" s="212" t="s">
        <v>568</v>
      </c>
      <c r="C135" s="212" t="s">
        <v>486</v>
      </c>
      <c r="D135" s="212" t="s">
        <v>487</v>
      </c>
      <c r="E135" s="212" t="s">
        <v>205</v>
      </c>
      <c r="F135" s="212" t="s">
        <v>565</v>
      </c>
      <c r="G135" s="212" t="s">
        <v>569</v>
      </c>
    </row>
    <row r="136" spans="1:7" ht="21" x14ac:dyDescent="0.25">
      <c r="A136" s="212" t="s">
        <v>570</v>
      </c>
      <c r="B136" s="212" t="s">
        <v>571</v>
      </c>
      <c r="C136" s="212" t="s">
        <v>469</v>
      </c>
      <c r="D136" s="212" t="s">
        <v>572</v>
      </c>
      <c r="E136" s="212" t="s">
        <v>471</v>
      </c>
      <c r="F136" s="212" t="s">
        <v>565</v>
      </c>
      <c r="G136" s="212" t="s">
        <v>573</v>
      </c>
    </row>
    <row r="137" spans="1:7" x14ac:dyDescent="0.25">
      <c r="A137" s="212" t="s">
        <v>574</v>
      </c>
      <c r="B137" s="212" t="s">
        <v>575</v>
      </c>
      <c r="C137" s="212" t="s">
        <v>469</v>
      </c>
      <c r="D137" s="212" t="s">
        <v>499</v>
      </c>
      <c r="E137" s="212" t="s">
        <v>471</v>
      </c>
      <c r="F137" s="212" t="s">
        <v>565</v>
      </c>
      <c r="G137" s="212" t="s">
        <v>576</v>
      </c>
    </row>
    <row r="138" spans="1:7" x14ac:dyDescent="0.25">
      <c r="A138" s="212" t="s">
        <v>577</v>
      </c>
      <c r="B138" s="212" t="s">
        <v>578</v>
      </c>
      <c r="C138" s="212" t="s">
        <v>469</v>
      </c>
      <c r="D138" s="212" t="s">
        <v>572</v>
      </c>
      <c r="E138" s="212" t="s">
        <v>471</v>
      </c>
      <c r="F138" s="212" t="s">
        <v>565</v>
      </c>
      <c r="G138" s="212" t="s">
        <v>579</v>
      </c>
    </row>
    <row r="139" spans="1:7" ht="21" x14ac:dyDescent="0.25">
      <c r="A139" s="212" t="s">
        <v>580</v>
      </c>
      <c r="B139" s="212" t="s">
        <v>581</v>
      </c>
      <c r="C139" s="212" t="s">
        <v>480</v>
      </c>
      <c r="D139" s="212" t="s">
        <v>503</v>
      </c>
      <c r="E139" s="212" t="s">
        <v>205</v>
      </c>
      <c r="F139" s="212" t="s">
        <v>565</v>
      </c>
      <c r="G139" s="212" t="s">
        <v>573</v>
      </c>
    </row>
    <row r="140" spans="1:7" x14ac:dyDescent="0.25">
      <c r="A140" s="212" t="s">
        <v>582</v>
      </c>
      <c r="B140" s="212" t="s">
        <v>583</v>
      </c>
      <c r="C140" s="212" t="s">
        <v>469</v>
      </c>
      <c r="D140" s="212" t="s">
        <v>526</v>
      </c>
      <c r="E140" s="212" t="s">
        <v>471</v>
      </c>
      <c r="F140" s="212" t="s">
        <v>565</v>
      </c>
      <c r="G140" s="212" t="s">
        <v>584</v>
      </c>
    </row>
    <row r="141" spans="1:7" ht="21" x14ac:dyDescent="0.25">
      <c r="A141" s="212" t="s">
        <v>585</v>
      </c>
      <c r="B141" s="212" t="s">
        <v>586</v>
      </c>
      <c r="C141" s="212" t="s">
        <v>480</v>
      </c>
      <c r="D141" s="212" t="s">
        <v>509</v>
      </c>
      <c r="E141" s="212" t="s">
        <v>205</v>
      </c>
      <c r="F141" s="212" t="s">
        <v>565</v>
      </c>
      <c r="G141" s="212" t="s">
        <v>584</v>
      </c>
    </row>
    <row r="142" spans="1:7" x14ac:dyDescent="0.25">
      <c r="A142" s="212" t="s">
        <v>587</v>
      </c>
      <c r="B142" s="212" t="s">
        <v>588</v>
      </c>
      <c r="C142" s="212" t="s">
        <v>480</v>
      </c>
      <c r="D142" s="212" t="s">
        <v>481</v>
      </c>
      <c r="E142" s="212" t="s">
        <v>482</v>
      </c>
      <c r="F142" s="212" t="s">
        <v>565</v>
      </c>
      <c r="G142" s="212" t="s">
        <v>589</v>
      </c>
    </row>
    <row r="143" spans="1:7" x14ac:dyDescent="0.25">
      <c r="A143" s="212" t="s">
        <v>590</v>
      </c>
      <c r="B143" s="212" t="s">
        <v>591</v>
      </c>
      <c r="C143" s="212" t="s">
        <v>480</v>
      </c>
      <c r="D143" s="212" t="s">
        <v>481</v>
      </c>
      <c r="E143" s="212" t="s">
        <v>205</v>
      </c>
      <c r="F143" s="212" t="s">
        <v>565</v>
      </c>
      <c r="G143" s="212" t="s">
        <v>584</v>
      </c>
    </row>
    <row r="144" spans="1:7" x14ac:dyDescent="0.25">
      <c r="A144" s="212" t="s">
        <v>592</v>
      </c>
      <c r="B144" s="212" t="s">
        <v>593</v>
      </c>
      <c r="C144" s="212" t="s">
        <v>486</v>
      </c>
      <c r="D144" s="212" t="s">
        <v>594</v>
      </c>
      <c r="E144" s="212" t="s">
        <v>482</v>
      </c>
      <c r="F144" s="212" t="s">
        <v>565</v>
      </c>
      <c r="G144" s="212" t="s">
        <v>576</v>
      </c>
    </row>
    <row r="145" spans="1:7" ht="21" x14ac:dyDescent="0.25">
      <c r="A145" s="212" t="s">
        <v>595</v>
      </c>
      <c r="B145" s="212" t="s">
        <v>596</v>
      </c>
      <c r="C145" s="212" t="s">
        <v>480</v>
      </c>
      <c r="D145" s="212" t="s">
        <v>495</v>
      </c>
      <c r="E145" s="212" t="s">
        <v>482</v>
      </c>
      <c r="F145" s="212" t="s">
        <v>565</v>
      </c>
      <c r="G145" s="212" t="s">
        <v>573</v>
      </c>
    </row>
    <row r="146" spans="1:7" x14ac:dyDescent="0.25">
      <c r="A146" s="212" t="s">
        <v>597</v>
      </c>
      <c r="B146" s="212" t="s">
        <v>598</v>
      </c>
      <c r="C146" s="212" t="s">
        <v>486</v>
      </c>
      <c r="D146" s="212" t="s">
        <v>487</v>
      </c>
      <c r="E146" s="212" t="s">
        <v>482</v>
      </c>
      <c r="F146" s="212" t="s">
        <v>565</v>
      </c>
      <c r="G146" s="212" t="s">
        <v>599</v>
      </c>
    </row>
    <row r="147" spans="1:7" x14ac:dyDescent="0.25">
      <c r="A147" s="212" t="s">
        <v>600</v>
      </c>
      <c r="B147" s="212" t="s">
        <v>601</v>
      </c>
      <c r="C147" s="212" t="s">
        <v>486</v>
      </c>
      <c r="D147" s="212" t="s">
        <v>491</v>
      </c>
      <c r="E147" s="212" t="s">
        <v>482</v>
      </c>
      <c r="F147" s="212" t="s">
        <v>565</v>
      </c>
      <c r="G147" s="212" t="s">
        <v>602</v>
      </c>
    </row>
    <row r="148" spans="1:7" x14ac:dyDescent="0.25">
      <c r="A148" s="212" t="s">
        <v>603</v>
      </c>
      <c r="B148" s="212" t="s">
        <v>604</v>
      </c>
      <c r="C148" s="212" t="s">
        <v>469</v>
      </c>
      <c r="D148" s="212" t="s">
        <v>499</v>
      </c>
      <c r="E148" s="212" t="s">
        <v>471</v>
      </c>
      <c r="F148" s="212" t="s">
        <v>565</v>
      </c>
      <c r="G148" s="212" t="s">
        <v>602</v>
      </c>
    </row>
    <row r="149" spans="1:7" x14ac:dyDescent="0.25">
      <c r="A149" s="212" t="s">
        <v>605</v>
      </c>
      <c r="B149" s="212" t="s">
        <v>606</v>
      </c>
      <c r="C149" s="212" t="s">
        <v>469</v>
      </c>
      <c r="D149" s="212" t="s">
        <v>607</v>
      </c>
      <c r="E149" s="212" t="s">
        <v>471</v>
      </c>
      <c r="F149" s="212" t="s">
        <v>565</v>
      </c>
      <c r="G149" s="212" t="s">
        <v>608</v>
      </c>
    </row>
    <row r="150" spans="1:7" x14ac:dyDescent="0.25">
      <c r="A150" s="212" t="s">
        <v>609</v>
      </c>
      <c r="B150" s="212" t="s">
        <v>610</v>
      </c>
      <c r="C150" s="212" t="s">
        <v>469</v>
      </c>
      <c r="D150" s="212" t="s">
        <v>499</v>
      </c>
      <c r="E150" s="212" t="s">
        <v>471</v>
      </c>
      <c r="F150" s="212" t="s">
        <v>565</v>
      </c>
      <c r="G150" s="212" t="s">
        <v>611</v>
      </c>
    </row>
    <row r="151" spans="1:7" ht="21" x14ac:dyDescent="0.25">
      <c r="A151" s="212" t="s">
        <v>612</v>
      </c>
      <c r="B151" s="212" t="s">
        <v>613</v>
      </c>
      <c r="C151" s="212" t="s">
        <v>486</v>
      </c>
      <c r="D151" s="212" t="s">
        <v>522</v>
      </c>
      <c r="E151" s="212" t="s">
        <v>205</v>
      </c>
      <c r="F151" s="212" t="s">
        <v>565</v>
      </c>
      <c r="G151" s="212" t="s">
        <v>576</v>
      </c>
    </row>
    <row r="152" spans="1:7" ht="21" x14ac:dyDescent="0.25">
      <c r="A152" s="212" t="s">
        <v>614</v>
      </c>
      <c r="B152" s="212" t="s">
        <v>615</v>
      </c>
      <c r="C152" s="212" t="s">
        <v>486</v>
      </c>
      <c r="D152" s="212" t="s">
        <v>522</v>
      </c>
      <c r="E152" s="212" t="s">
        <v>205</v>
      </c>
      <c r="F152" s="212" t="s">
        <v>565</v>
      </c>
      <c r="G152" s="212" t="s">
        <v>611</v>
      </c>
    </row>
    <row r="153" spans="1:7" ht="21" x14ac:dyDescent="0.25">
      <c r="A153" s="212" t="s">
        <v>616</v>
      </c>
      <c r="B153" s="212" t="s">
        <v>617</v>
      </c>
      <c r="C153" s="212" t="s">
        <v>486</v>
      </c>
      <c r="D153" s="212" t="s">
        <v>522</v>
      </c>
      <c r="E153" s="212" t="s">
        <v>205</v>
      </c>
      <c r="F153" s="212" t="s">
        <v>565</v>
      </c>
      <c r="G153" s="212" t="s">
        <v>608</v>
      </c>
    </row>
    <row r="154" spans="1:7" ht="21" x14ac:dyDescent="0.25">
      <c r="A154" s="212" t="s">
        <v>618</v>
      </c>
      <c r="B154" s="212" t="s">
        <v>619</v>
      </c>
      <c r="C154" s="212" t="s">
        <v>486</v>
      </c>
      <c r="D154" s="212" t="s">
        <v>522</v>
      </c>
      <c r="E154" s="212" t="s">
        <v>205</v>
      </c>
      <c r="F154" s="212" t="s">
        <v>565</v>
      </c>
      <c r="G154" s="212" t="s">
        <v>599</v>
      </c>
    </row>
    <row r="155" spans="1:7" ht="21" x14ac:dyDescent="0.25">
      <c r="A155" s="212" t="s">
        <v>620</v>
      </c>
      <c r="B155" s="212" t="s">
        <v>621</v>
      </c>
      <c r="C155" s="212" t="s">
        <v>486</v>
      </c>
      <c r="D155" s="212" t="s">
        <v>522</v>
      </c>
      <c r="E155" s="212" t="s">
        <v>205</v>
      </c>
      <c r="F155" s="212" t="s">
        <v>565</v>
      </c>
      <c r="G155" s="212" t="s">
        <v>579</v>
      </c>
    </row>
    <row r="156" spans="1:7" x14ac:dyDescent="0.25">
      <c r="A156" s="212" t="s">
        <v>622</v>
      </c>
      <c r="B156" s="212" t="s">
        <v>623</v>
      </c>
      <c r="C156" s="212" t="s">
        <v>469</v>
      </c>
      <c r="D156" s="212" t="s">
        <v>547</v>
      </c>
      <c r="E156" s="212" t="s">
        <v>471</v>
      </c>
      <c r="F156" s="212" t="s">
        <v>565</v>
      </c>
      <c r="G156" s="212" t="s">
        <v>624</v>
      </c>
    </row>
    <row r="157" spans="1:7" x14ac:dyDescent="0.25">
      <c r="A157" s="212" t="s">
        <v>625</v>
      </c>
      <c r="B157" s="212" t="s">
        <v>626</v>
      </c>
      <c r="C157" s="212" t="s">
        <v>469</v>
      </c>
      <c r="D157" s="212" t="s">
        <v>627</v>
      </c>
      <c r="E157" s="212" t="s">
        <v>471</v>
      </c>
      <c r="F157" s="212" t="s">
        <v>565</v>
      </c>
      <c r="G157" s="212" t="s">
        <v>624</v>
      </c>
    </row>
    <row r="158" spans="1:7" x14ac:dyDescent="0.25">
      <c r="A158" s="212" t="s">
        <v>628</v>
      </c>
      <c r="B158" s="212" t="s">
        <v>629</v>
      </c>
      <c r="C158" s="212" t="s">
        <v>469</v>
      </c>
      <c r="D158" s="212" t="s">
        <v>547</v>
      </c>
      <c r="E158" s="212" t="s">
        <v>471</v>
      </c>
      <c r="F158" s="212" t="s">
        <v>565</v>
      </c>
      <c r="G158" s="212" t="s">
        <v>599</v>
      </c>
    </row>
    <row r="159" spans="1:7" ht="21" x14ac:dyDescent="0.25">
      <c r="A159" s="212" t="s">
        <v>630</v>
      </c>
      <c r="B159" s="212" t="s">
        <v>631</v>
      </c>
      <c r="C159" s="212" t="s">
        <v>480</v>
      </c>
      <c r="D159" s="212" t="s">
        <v>495</v>
      </c>
      <c r="E159" s="212" t="s">
        <v>482</v>
      </c>
      <c r="F159" s="212" t="s">
        <v>565</v>
      </c>
      <c r="G159" s="212" t="s">
        <v>566</v>
      </c>
    </row>
    <row r="160" spans="1:7" x14ac:dyDescent="0.25">
      <c r="A160" s="212" t="s">
        <v>632</v>
      </c>
      <c r="B160" s="212" t="s">
        <v>633</v>
      </c>
      <c r="C160" s="212" t="s">
        <v>486</v>
      </c>
      <c r="D160" s="212" t="s">
        <v>487</v>
      </c>
      <c r="E160" s="212" t="s">
        <v>482</v>
      </c>
      <c r="F160" s="212" t="s">
        <v>565</v>
      </c>
      <c r="G160" s="212" t="s">
        <v>579</v>
      </c>
    </row>
    <row r="161" spans="1:7" ht="21" x14ac:dyDescent="0.25">
      <c r="A161" s="213" t="s">
        <v>634</v>
      </c>
      <c r="B161" s="213" t="s">
        <v>635</v>
      </c>
      <c r="C161" s="213" t="s">
        <v>486</v>
      </c>
      <c r="D161" s="213" t="s">
        <v>487</v>
      </c>
      <c r="E161" s="213" t="s">
        <v>482</v>
      </c>
      <c r="F161" s="213" t="s">
        <v>565</v>
      </c>
      <c r="G161" s="213" t="s">
        <v>636</v>
      </c>
    </row>
    <row r="163" spans="1:7" ht="13" x14ac:dyDescent="0.3">
      <c r="A163" s="210" t="s">
        <v>637</v>
      </c>
    </row>
    <row r="164" spans="1:7" x14ac:dyDescent="0.25">
      <c r="A164" s="211" t="s">
        <v>461</v>
      </c>
      <c r="B164" s="211" t="s">
        <v>462</v>
      </c>
      <c r="C164" s="211" t="s">
        <v>328</v>
      </c>
      <c r="D164" s="211" t="s">
        <v>463</v>
      </c>
      <c r="E164" s="211" t="s">
        <v>464</v>
      </c>
      <c r="F164" s="211" t="s">
        <v>465</v>
      </c>
    </row>
    <row r="165" spans="1:7" x14ac:dyDescent="0.25">
      <c r="A165" s="212" t="s">
        <v>638</v>
      </c>
      <c r="B165" s="212" t="s">
        <v>639</v>
      </c>
      <c r="C165" s="212" t="s">
        <v>469</v>
      </c>
      <c r="D165" s="212" t="s">
        <v>499</v>
      </c>
      <c r="E165" s="212" t="s">
        <v>471</v>
      </c>
      <c r="F165" s="212" t="s">
        <v>640</v>
      </c>
    </row>
    <row r="166" spans="1:7" ht="21" x14ac:dyDescent="0.25">
      <c r="A166" s="212" t="s">
        <v>641</v>
      </c>
      <c r="B166" s="212" t="s">
        <v>642</v>
      </c>
      <c r="C166" s="212" t="s">
        <v>469</v>
      </c>
      <c r="D166" s="212" t="s">
        <v>551</v>
      </c>
      <c r="E166" s="212" t="s">
        <v>471</v>
      </c>
      <c r="F166" s="212" t="s">
        <v>640</v>
      </c>
    </row>
    <row r="167" spans="1:7" x14ac:dyDescent="0.25">
      <c r="A167" s="212" t="s">
        <v>643</v>
      </c>
      <c r="B167" s="212" t="s">
        <v>644</v>
      </c>
      <c r="C167" s="212" t="s">
        <v>486</v>
      </c>
      <c r="D167" s="212" t="s">
        <v>487</v>
      </c>
      <c r="E167" s="212" t="s">
        <v>471</v>
      </c>
      <c r="F167" s="212" t="s">
        <v>640</v>
      </c>
    </row>
    <row r="168" spans="1:7" x14ac:dyDescent="0.25">
      <c r="A168" s="212" t="s">
        <v>645</v>
      </c>
      <c r="B168" s="212" t="s">
        <v>646</v>
      </c>
      <c r="C168" s="212" t="s">
        <v>486</v>
      </c>
      <c r="D168" s="212" t="s">
        <v>487</v>
      </c>
      <c r="E168" s="212" t="s">
        <v>471</v>
      </c>
      <c r="F168" s="212" t="s">
        <v>640</v>
      </c>
    </row>
    <row r="169" spans="1:7" x14ac:dyDescent="0.25">
      <c r="A169" s="213" t="s">
        <v>647</v>
      </c>
      <c r="B169" s="213" t="s">
        <v>648</v>
      </c>
      <c r="C169" s="213" t="s">
        <v>480</v>
      </c>
      <c r="D169" s="213" t="s">
        <v>481</v>
      </c>
      <c r="E169" s="213" t="s">
        <v>471</v>
      </c>
      <c r="F169" s="213" t="s">
        <v>640</v>
      </c>
    </row>
  </sheetData>
  <mergeCells count="1">
    <mergeCell ref="A1:D1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"/>
  <sheetViews>
    <sheetView workbookViewId="0">
      <selection activeCell="F25" sqref="F25"/>
    </sheetView>
  </sheetViews>
  <sheetFormatPr defaultRowHeight="12.5" x14ac:dyDescent="0.25"/>
  <cols>
    <col min="1" max="1" width="48.54296875" style="127" customWidth="1"/>
    <col min="2" max="2" width="8.7265625" style="128"/>
    <col min="3" max="3" width="10.36328125" style="128" customWidth="1"/>
    <col min="4" max="16384" width="8.7265625" style="126"/>
  </cols>
  <sheetData>
    <row r="1" spans="1:3" s="123" customFormat="1" ht="14" x14ac:dyDescent="0.3">
      <c r="A1" s="121" t="s">
        <v>206</v>
      </c>
      <c r="B1" s="122" t="s">
        <v>207</v>
      </c>
      <c r="C1" s="122" t="s">
        <v>208</v>
      </c>
    </row>
    <row r="2" spans="1:3" x14ac:dyDescent="0.25">
      <c r="A2" s="124" t="s">
        <v>209</v>
      </c>
      <c r="B2" s="125">
        <v>71050</v>
      </c>
      <c r="C2" s="125">
        <v>394</v>
      </c>
    </row>
    <row r="3" spans="1:3" x14ac:dyDescent="0.25">
      <c r="A3" s="124" t="s">
        <v>210</v>
      </c>
      <c r="B3" s="125">
        <v>71070</v>
      </c>
      <c r="C3" s="125">
        <v>292</v>
      </c>
    </row>
    <row r="4" spans="1:3" x14ac:dyDescent="0.25">
      <c r="A4" s="124" t="s">
        <v>211</v>
      </c>
      <c r="B4" s="125">
        <v>71080</v>
      </c>
      <c r="C4" s="125">
        <v>187</v>
      </c>
    </row>
    <row r="5" spans="1:3" x14ac:dyDescent="0.25">
      <c r="A5" s="124" t="s">
        <v>212</v>
      </c>
      <c r="B5" s="125">
        <v>71090</v>
      </c>
      <c r="C5" s="125">
        <v>109</v>
      </c>
    </row>
    <row r="6" spans="1:3" x14ac:dyDescent="0.25">
      <c r="A6" s="124" t="s">
        <v>213</v>
      </c>
      <c r="B6" s="125">
        <v>68781</v>
      </c>
      <c r="C6" s="125">
        <v>83</v>
      </c>
    </row>
    <row r="7" spans="1:3" x14ac:dyDescent="0.25">
      <c r="A7" s="124" t="s">
        <v>214</v>
      </c>
      <c r="B7" s="125">
        <v>68782</v>
      </c>
      <c r="C7" s="125">
        <v>82</v>
      </c>
    </row>
    <row r="8" spans="1:3" x14ac:dyDescent="0.25">
      <c r="A8" s="124" t="s">
        <v>215</v>
      </c>
      <c r="B8" s="125">
        <v>72510</v>
      </c>
      <c r="C8" s="125">
        <v>79</v>
      </c>
    </row>
    <row r="9" spans="1:3" x14ac:dyDescent="0.25">
      <c r="A9" s="124" t="s">
        <v>216</v>
      </c>
      <c r="B9" s="125">
        <v>68784</v>
      </c>
      <c r="C9" s="125">
        <v>69</v>
      </c>
    </row>
    <row r="10" spans="1:3" x14ac:dyDescent="0.25">
      <c r="A10" s="124" t="s">
        <v>217</v>
      </c>
      <c r="B10" s="125">
        <v>68783</v>
      </c>
      <c r="C10" s="125">
        <v>67</v>
      </c>
    </row>
    <row r="11" spans="1:3" x14ac:dyDescent="0.25">
      <c r="A11" s="124" t="s">
        <v>218</v>
      </c>
      <c r="B11" s="125">
        <v>72185</v>
      </c>
      <c r="C11" s="125">
        <v>52</v>
      </c>
    </row>
    <row r="12" spans="1:3" x14ac:dyDescent="0.25">
      <c r="A12" s="124" t="s">
        <v>219</v>
      </c>
      <c r="B12" s="125">
        <v>68785</v>
      </c>
      <c r="C12" s="125">
        <v>52</v>
      </c>
    </row>
    <row r="13" spans="1:3" x14ac:dyDescent="0.25">
      <c r="A13" s="124" t="s">
        <v>220</v>
      </c>
      <c r="B13" s="125">
        <v>66827</v>
      </c>
      <c r="C13" s="125">
        <v>50</v>
      </c>
    </row>
    <row r="14" spans="1:3" x14ac:dyDescent="0.25">
      <c r="A14" s="124" t="s">
        <v>221</v>
      </c>
      <c r="B14" s="125">
        <v>66801</v>
      </c>
      <c r="C14" s="125">
        <v>48</v>
      </c>
    </row>
    <row r="15" spans="1:3" x14ac:dyDescent="0.25">
      <c r="A15" s="124" t="s">
        <v>222</v>
      </c>
      <c r="B15" s="125">
        <v>69262</v>
      </c>
      <c r="C15" s="125">
        <v>45</v>
      </c>
    </row>
    <row r="16" spans="1:3" x14ac:dyDescent="0.25">
      <c r="A16" s="124" t="s">
        <v>223</v>
      </c>
      <c r="B16" s="125">
        <v>68956</v>
      </c>
      <c r="C16" s="125">
        <v>44</v>
      </c>
    </row>
    <row r="17" spans="1:3" x14ac:dyDescent="0.25">
      <c r="A17" s="124" t="s">
        <v>224</v>
      </c>
      <c r="B17" s="125">
        <v>72200</v>
      </c>
      <c r="C17" s="125">
        <v>43</v>
      </c>
    </row>
    <row r="18" spans="1:3" x14ac:dyDescent="0.25">
      <c r="A18" s="124" t="s">
        <v>225</v>
      </c>
      <c r="B18" s="125">
        <v>70460</v>
      </c>
      <c r="C18" s="125">
        <v>43</v>
      </c>
    </row>
    <row r="19" spans="1:3" x14ac:dyDescent="0.25">
      <c r="A19" s="124" t="s">
        <v>226</v>
      </c>
      <c r="B19" s="125">
        <v>70435</v>
      </c>
      <c r="C19" s="125">
        <v>41</v>
      </c>
    </row>
    <row r="20" spans="1:3" x14ac:dyDescent="0.25">
      <c r="A20" s="124" t="s">
        <v>227</v>
      </c>
      <c r="B20" s="125">
        <v>72186</v>
      </c>
      <c r="C20" s="125">
        <v>39</v>
      </c>
    </row>
    <row r="21" spans="1:3" x14ac:dyDescent="0.25">
      <c r="A21" s="124" t="s">
        <v>228</v>
      </c>
      <c r="B21" s="125">
        <v>72043</v>
      </c>
      <c r="C21" s="125">
        <v>37</v>
      </c>
    </row>
    <row r="22" spans="1:3" x14ac:dyDescent="0.25">
      <c r="A22" s="124" t="s">
        <v>229</v>
      </c>
      <c r="B22" s="125">
        <v>70430</v>
      </c>
      <c r="C22" s="125">
        <v>37</v>
      </c>
    </row>
    <row r="23" spans="1:3" x14ac:dyDescent="0.25">
      <c r="A23" s="124" t="s">
        <v>230</v>
      </c>
      <c r="B23" s="125">
        <v>66821</v>
      </c>
      <c r="C23" s="125">
        <v>35</v>
      </c>
    </row>
    <row r="24" spans="1:3" x14ac:dyDescent="0.25">
      <c r="A24" s="124" t="s">
        <v>231</v>
      </c>
      <c r="B24" s="125">
        <v>69263</v>
      </c>
      <c r="C24" s="125">
        <v>35</v>
      </c>
    </row>
    <row r="25" spans="1:3" x14ac:dyDescent="0.25">
      <c r="A25" s="124" t="s">
        <v>232</v>
      </c>
      <c r="B25" s="125">
        <v>69261</v>
      </c>
      <c r="C25" s="125">
        <v>34</v>
      </c>
    </row>
    <row r="26" spans="1:3" x14ac:dyDescent="0.25">
      <c r="A26" s="124" t="s">
        <v>233</v>
      </c>
      <c r="B26" s="125">
        <v>69081</v>
      </c>
      <c r="C26" s="125">
        <v>30</v>
      </c>
    </row>
    <row r="27" spans="1:3" ht="25" x14ac:dyDescent="0.25">
      <c r="A27" s="124" t="s">
        <v>234</v>
      </c>
      <c r="B27" s="125">
        <v>68955</v>
      </c>
      <c r="C27" s="125">
        <v>28</v>
      </c>
    </row>
    <row r="28" spans="1:3" x14ac:dyDescent="0.25">
      <c r="A28" s="124" t="s">
        <v>235</v>
      </c>
      <c r="B28" s="125">
        <v>69091</v>
      </c>
      <c r="C28" s="125">
        <v>26</v>
      </c>
    </row>
    <row r="29" spans="1:3" x14ac:dyDescent="0.25">
      <c r="A29" s="124" t="s">
        <v>236</v>
      </c>
      <c r="B29" s="125">
        <v>71252</v>
      </c>
      <c r="C29" s="125">
        <v>26</v>
      </c>
    </row>
    <row r="30" spans="1:3" x14ac:dyDescent="0.25">
      <c r="A30" s="124" t="s">
        <v>237</v>
      </c>
      <c r="B30" s="125">
        <v>71257</v>
      </c>
      <c r="C30" s="125">
        <v>26</v>
      </c>
    </row>
    <row r="31" spans="1:3" x14ac:dyDescent="0.25">
      <c r="A31" s="124" t="s">
        <v>238</v>
      </c>
      <c r="B31" s="125">
        <v>68991</v>
      </c>
      <c r="C31" s="125">
        <v>25</v>
      </c>
    </row>
    <row r="32" spans="1:3" x14ac:dyDescent="0.25">
      <c r="A32" s="124" t="s">
        <v>239</v>
      </c>
      <c r="B32" s="125">
        <v>71030</v>
      </c>
      <c r="C32" s="125">
        <v>24</v>
      </c>
    </row>
    <row r="33" spans="1:3" x14ac:dyDescent="0.25">
      <c r="A33" s="124" t="s">
        <v>240</v>
      </c>
      <c r="B33" s="125">
        <v>72180</v>
      </c>
      <c r="C33" s="125">
        <v>23</v>
      </c>
    </row>
    <row r="34" spans="1:3" x14ac:dyDescent="0.25">
      <c r="A34" s="124" t="s">
        <v>241</v>
      </c>
      <c r="B34" s="125">
        <v>71110</v>
      </c>
      <c r="C34" s="125">
        <v>23</v>
      </c>
    </row>
    <row r="35" spans="1:3" x14ac:dyDescent="0.25">
      <c r="A35" s="124" t="s">
        <v>242</v>
      </c>
      <c r="B35" s="125">
        <v>71254</v>
      </c>
      <c r="C35" s="125">
        <v>22</v>
      </c>
    </row>
    <row r="36" spans="1:3" x14ac:dyDescent="0.25">
      <c r="A36" s="124" t="s">
        <v>243</v>
      </c>
      <c r="B36" s="125">
        <v>66831</v>
      </c>
      <c r="C36" s="125">
        <v>21</v>
      </c>
    </row>
    <row r="37" spans="1:3" x14ac:dyDescent="0.25">
      <c r="A37" s="124" t="s">
        <v>244</v>
      </c>
      <c r="B37" s="125">
        <v>66590</v>
      </c>
      <c r="C37" s="125">
        <v>20</v>
      </c>
    </row>
    <row r="38" spans="1:3" x14ac:dyDescent="0.25">
      <c r="A38" s="124" t="s">
        <v>245</v>
      </c>
      <c r="B38" s="125">
        <v>71300</v>
      </c>
      <c r="C38" s="125">
        <v>19</v>
      </c>
    </row>
    <row r="39" spans="1:3" x14ac:dyDescent="0.25">
      <c r="A39" s="124" t="s">
        <v>246</v>
      </c>
      <c r="B39" s="125">
        <v>72440</v>
      </c>
      <c r="C39" s="125">
        <v>19</v>
      </c>
    </row>
    <row r="40" spans="1:3" x14ac:dyDescent="0.25">
      <c r="A40" s="124" t="s">
        <v>247</v>
      </c>
      <c r="B40" s="125">
        <v>69041</v>
      </c>
      <c r="C40" s="125">
        <v>17</v>
      </c>
    </row>
    <row r="41" spans="1:3" x14ac:dyDescent="0.25">
      <c r="A41" s="124" t="s">
        <v>248</v>
      </c>
      <c r="B41" s="125">
        <v>68786</v>
      </c>
      <c r="C41" s="125">
        <v>17</v>
      </c>
    </row>
    <row r="42" spans="1:3" x14ac:dyDescent="0.25">
      <c r="A42" s="124" t="s">
        <v>249</v>
      </c>
      <c r="B42" s="125">
        <v>67020</v>
      </c>
      <c r="C42" s="125">
        <v>16</v>
      </c>
    </row>
    <row r="43" spans="1:3" x14ac:dyDescent="0.25">
      <c r="A43" s="124" t="s">
        <v>250</v>
      </c>
      <c r="B43" s="125">
        <v>67010</v>
      </c>
      <c r="C43" s="125">
        <v>16</v>
      </c>
    </row>
    <row r="44" spans="1:3" x14ac:dyDescent="0.25">
      <c r="A44" s="124" t="s">
        <v>251</v>
      </c>
      <c r="B44" s="125">
        <v>71253</v>
      </c>
      <c r="C44" s="125">
        <v>16</v>
      </c>
    </row>
    <row r="45" spans="1:3" x14ac:dyDescent="0.25">
      <c r="A45" s="124" t="s">
        <v>252</v>
      </c>
      <c r="B45" s="125">
        <v>71250</v>
      </c>
      <c r="C45" s="125">
        <v>16</v>
      </c>
    </row>
    <row r="46" spans="1:3" x14ac:dyDescent="0.25">
      <c r="A46" s="124" t="s">
        <v>253</v>
      </c>
      <c r="B46" s="125">
        <v>99000</v>
      </c>
      <c r="C46" s="125">
        <v>16</v>
      </c>
    </row>
    <row r="47" spans="1:3" x14ac:dyDescent="0.25">
      <c r="A47" s="124" t="s">
        <v>254</v>
      </c>
      <c r="B47" s="125">
        <v>72450</v>
      </c>
      <c r="C47" s="125">
        <v>16</v>
      </c>
    </row>
    <row r="48" spans="1:3" x14ac:dyDescent="0.25">
      <c r="A48" s="124" t="s">
        <v>255</v>
      </c>
      <c r="B48" s="125">
        <v>66833</v>
      </c>
      <c r="C48" s="125">
        <v>15</v>
      </c>
    </row>
    <row r="49" spans="1:3" x14ac:dyDescent="0.25">
      <c r="A49" s="124" t="s">
        <v>256</v>
      </c>
      <c r="B49" s="125">
        <v>66283</v>
      </c>
      <c r="C49" s="125">
        <v>14</v>
      </c>
    </row>
    <row r="50" spans="1:3" x14ac:dyDescent="0.25">
      <c r="A50" s="124" t="s">
        <v>257</v>
      </c>
      <c r="B50" s="125">
        <v>72190</v>
      </c>
      <c r="C50" s="125">
        <v>14</v>
      </c>
    </row>
    <row r="51" spans="1:3" x14ac:dyDescent="0.25">
      <c r="A51" s="124" t="s">
        <v>258</v>
      </c>
      <c r="B51" s="125">
        <v>71258</v>
      </c>
      <c r="C51" s="125">
        <v>14</v>
      </c>
    </row>
    <row r="52" spans="1:3" x14ac:dyDescent="0.25">
      <c r="A52" s="124" t="s">
        <v>259</v>
      </c>
      <c r="B52" s="125">
        <v>71255</v>
      </c>
      <c r="C52" s="125">
        <v>14</v>
      </c>
    </row>
    <row r="53" spans="1:3" x14ac:dyDescent="0.25">
      <c r="A53" s="124" t="s">
        <v>260</v>
      </c>
      <c r="B53" s="125">
        <v>66710</v>
      </c>
      <c r="C53" s="125">
        <v>12</v>
      </c>
    </row>
    <row r="54" spans="1:3" x14ac:dyDescent="0.25">
      <c r="A54" s="124" t="s">
        <v>261</v>
      </c>
      <c r="B54" s="125">
        <v>66281</v>
      </c>
      <c r="C54" s="125">
        <v>12</v>
      </c>
    </row>
    <row r="55" spans="1:3" x14ac:dyDescent="0.25">
      <c r="A55" s="124" t="s">
        <v>262</v>
      </c>
      <c r="B55" s="125">
        <v>67011</v>
      </c>
      <c r="C55" s="125">
        <v>12</v>
      </c>
    </row>
    <row r="56" spans="1:3" x14ac:dyDescent="0.25">
      <c r="A56" s="124" t="s">
        <v>263</v>
      </c>
      <c r="B56" s="125">
        <v>68860</v>
      </c>
      <c r="C56" s="125">
        <v>12</v>
      </c>
    </row>
    <row r="57" spans="1:3" x14ac:dyDescent="0.25">
      <c r="A57" s="124" t="s">
        <v>264</v>
      </c>
      <c r="B57" s="125">
        <v>69011</v>
      </c>
      <c r="C57" s="125">
        <v>12</v>
      </c>
    </row>
    <row r="58" spans="1:3" x14ac:dyDescent="0.25">
      <c r="A58" s="124" t="s">
        <v>265</v>
      </c>
      <c r="B58" s="125">
        <v>69002</v>
      </c>
      <c r="C58" s="125">
        <v>12</v>
      </c>
    </row>
    <row r="59" spans="1:3" x14ac:dyDescent="0.25">
      <c r="A59" s="124" t="s">
        <v>266</v>
      </c>
      <c r="B59" s="125">
        <v>71280</v>
      </c>
      <c r="C59" s="125">
        <v>12</v>
      </c>
    </row>
    <row r="60" spans="1:3" x14ac:dyDescent="0.25">
      <c r="A60" s="124" t="s">
        <v>267</v>
      </c>
      <c r="B60" s="125">
        <v>69001</v>
      </c>
      <c r="C60" s="125">
        <v>11</v>
      </c>
    </row>
    <row r="61" spans="1:3" x14ac:dyDescent="0.25">
      <c r="A61" s="124" t="s">
        <v>268</v>
      </c>
      <c r="B61" s="125">
        <v>70422</v>
      </c>
      <c r="C61" s="125">
        <v>11</v>
      </c>
    </row>
    <row r="62" spans="1:3" x14ac:dyDescent="0.25">
      <c r="A62" s="124" t="s">
        <v>269</v>
      </c>
      <c r="B62" s="125">
        <v>66570</v>
      </c>
      <c r="C62" s="125">
        <v>10</v>
      </c>
    </row>
    <row r="63" spans="1:3" x14ac:dyDescent="0.25">
      <c r="A63" s="124" t="s">
        <v>270</v>
      </c>
      <c r="B63" s="125">
        <v>72041</v>
      </c>
      <c r="C63" s="125">
        <v>10</v>
      </c>
    </row>
    <row r="64" spans="1:3" x14ac:dyDescent="0.25">
      <c r="A64" s="124" t="s">
        <v>271</v>
      </c>
      <c r="B64" s="125">
        <v>71310</v>
      </c>
      <c r="C64" s="125">
        <v>10</v>
      </c>
    </row>
    <row r="65" spans="1:3" x14ac:dyDescent="0.25">
      <c r="A65" s="124" t="s">
        <v>272</v>
      </c>
      <c r="B65" s="125">
        <v>99030</v>
      </c>
      <c r="C65" s="125">
        <v>10</v>
      </c>
    </row>
    <row r="66" spans="1:3" x14ac:dyDescent="0.25">
      <c r="A66" s="124" t="s">
        <v>273</v>
      </c>
      <c r="B66" s="125">
        <v>99040</v>
      </c>
      <c r="C66" s="125">
        <v>10</v>
      </c>
    </row>
    <row r="67" spans="1:3" x14ac:dyDescent="0.25">
      <c r="A67" s="124" t="s">
        <v>274</v>
      </c>
      <c r="B67" s="125">
        <v>68820</v>
      </c>
      <c r="C67" s="125">
        <v>9</v>
      </c>
    </row>
    <row r="68" spans="1:3" x14ac:dyDescent="0.25">
      <c r="A68" s="124" t="s">
        <v>275</v>
      </c>
      <c r="B68" s="125">
        <v>69131</v>
      </c>
      <c r="C68" s="125">
        <v>9</v>
      </c>
    </row>
    <row r="69" spans="1:3" x14ac:dyDescent="0.25">
      <c r="A69" s="124" t="s">
        <v>276</v>
      </c>
      <c r="B69" s="125">
        <v>66282</v>
      </c>
      <c r="C69" s="125">
        <v>8</v>
      </c>
    </row>
    <row r="70" spans="1:3" x14ac:dyDescent="0.25">
      <c r="A70" s="124" t="s">
        <v>277</v>
      </c>
      <c r="B70" s="125">
        <v>68970</v>
      </c>
      <c r="C70" s="125">
        <v>8</v>
      </c>
    </row>
    <row r="71" spans="1:3" x14ac:dyDescent="0.25">
      <c r="A71" s="124" t="s">
        <v>278</v>
      </c>
      <c r="B71" s="125">
        <v>68950</v>
      </c>
      <c r="C71" s="125">
        <v>8</v>
      </c>
    </row>
    <row r="72" spans="1:3" x14ac:dyDescent="0.25">
      <c r="A72" s="124" t="s">
        <v>279</v>
      </c>
      <c r="B72" s="125">
        <v>99002</v>
      </c>
      <c r="C72" s="125">
        <v>8</v>
      </c>
    </row>
    <row r="73" spans="1:3" x14ac:dyDescent="0.25">
      <c r="A73" s="124" t="s">
        <v>280</v>
      </c>
      <c r="B73" s="125">
        <v>68830</v>
      </c>
      <c r="C73" s="125">
        <v>7</v>
      </c>
    </row>
    <row r="74" spans="1:3" x14ac:dyDescent="0.25">
      <c r="A74" s="124" t="s">
        <v>281</v>
      </c>
      <c r="B74" s="125">
        <v>70440</v>
      </c>
      <c r="C74" s="125">
        <v>7</v>
      </c>
    </row>
    <row r="75" spans="1:3" x14ac:dyDescent="0.25">
      <c r="A75" s="124" t="s">
        <v>282</v>
      </c>
      <c r="B75" s="125">
        <v>71290</v>
      </c>
      <c r="C75" s="125">
        <v>7</v>
      </c>
    </row>
    <row r="76" spans="1:3" x14ac:dyDescent="0.25">
      <c r="A76" s="124" t="s">
        <v>283</v>
      </c>
      <c r="B76" s="125">
        <v>71263</v>
      </c>
      <c r="C76" s="125">
        <v>7</v>
      </c>
    </row>
    <row r="77" spans="1:3" x14ac:dyDescent="0.25">
      <c r="A77" s="124" t="s">
        <v>284</v>
      </c>
      <c r="B77" s="125">
        <v>68080</v>
      </c>
      <c r="C77" s="125">
        <v>6</v>
      </c>
    </row>
    <row r="78" spans="1:3" x14ac:dyDescent="0.25">
      <c r="A78" s="124" t="s">
        <v>285</v>
      </c>
      <c r="B78" s="125">
        <v>68870</v>
      </c>
      <c r="C78" s="125">
        <v>6</v>
      </c>
    </row>
    <row r="79" spans="1:3" x14ac:dyDescent="0.25">
      <c r="A79" s="124" t="s">
        <v>286</v>
      </c>
      <c r="B79" s="125">
        <v>66154</v>
      </c>
      <c r="C79" s="125">
        <v>6</v>
      </c>
    </row>
    <row r="80" spans="1:3" x14ac:dyDescent="0.25">
      <c r="A80" s="124" t="s">
        <v>287</v>
      </c>
      <c r="B80" s="125">
        <v>68960</v>
      </c>
      <c r="C80" s="125">
        <v>6</v>
      </c>
    </row>
    <row r="81" spans="1:3" x14ac:dyDescent="0.25">
      <c r="A81" s="124" t="s">
        <v>288</v>
      </c>
      <c r="B81" s="125">
        <v>69141</v>
      </c>
      <c r="C81" s="125">
        <v>6</v>
      </c>
    </row>
    <row r="82" spans="1:3" x14ac:dyDescent="0.25">
      <c r="A82" s="124" t="s">
        <v>289</v>
      </c>
      <c r="B82" s="125">
        <v>72460</v>
      </c>
      <c r="C82" s="125">
        <v>6</v>
      </c>
    </row>
    <row r="83" spans="1:3" x14ac:dyDescent="0.25">
      <c r="A83" s="124" t="s">
        <v>290</v>
      </c>
      <c r="B83" s="125">
        <v>72491</v>
      </c>
      <c r="C83" s="125">
        <v>5</v>
      </c>
    </row>
    <row r="84" spans="1:3" x14ac:dyDescent="0.25">
      <c r="A84" s="124" t="s">
        <v>291</v>
      </c>
      <c r="B84" s="125">
        <v>68081</v>
      </c>
      <c r="C84" s="125">
        <v>5</v>
      </c>
    </row>
    <row r="85" spans="1:3" x14ac:dyDescent="0.25">
      <c r="A85" s="124" t="s">
        <v>292</v>
      </c>
      <c r="B85" s="125">
        <v>68957</v>
      </c>
      <c r="C85" s="125">
        <v>5</v>
      </c>
    </row>
    <row r="86" spans="1:3" x14ac:dyDescent="0.25">
      <c r="A86" s="124" t="s">
        <v>293</v>
      </c>
      <c r="B86" s="125">
        <v>68981</v>
      </c>
      <c r="C86" s="125">
        <v>5</v>
      </c>
    </row>
    <row r="87" spans="1:3" x14ac:dyDescent="0.25">
      <c r="A87" s="124" t="s">
        <v>294</v>
      </c>
      <c r="B87" s="125">
        <v>71260</v>
      </c>
      <c r="C87" s="125">
        <v>5</v>
      </c>
    </row>
    <row r="88" spans="1:3" x14ac:dyDescent="0.25">
      <c r="A88" s="124" t="s">
        <v>295</v>
      </c>
      <c r="B88" s="125">
        <v>71259</v>
      </c>
      <c r="C88" s="125">
        <v>5</v>
      </c>
    </row>
    <row r="89" spans="1:3" x14ac:dyDescent="0.25">
      <c r="A89" s="124" t="s">
        <v>296</v>
      </c>
      <c r="B89" s="125">
        <v>72225</v>
      </c>
      <c r="C89" s="125">
        <v>4</v>
      </c>
    </row>
    <row r="90" spans="1:3" x14ac:dyDescent="0.25">
      <c r="A90" s="124" t="s">
        <v>297</v>
      </c>
      <c r="B90" s="125">
        <v>72202</v>
      </c>
      <c r="C90" s="125">
        <v>4</v>
      </c>
    </row>
    <row r="91" spans="1:3" x14ac:dyDescent="0.25">
      <c r="A91" s="124" t="s">
        <v>298</v>
      </c>
      <c r="B91" s="125">
        <v>67012</v>
      </c>
      <c r="C91" s="125">
        <v>4</v>
      </c>
    </row>
    <row r="92" spans="1:3" x14ac:dyDescent="0.25">
      <c r="A92" s="124" t="s">
        <v>299</v>
      </c>
      <c r="B92" s="125">
        <v>67100</v>
      </c>
      <c r="C92" s="125">
        <v>4</v>
      </c>
    </row>
    <row r="93" spans="1:3" x14ac:dyDescent="0.25">
      <c r="A93" s="124" t="s">
        <v>300</v>
      </c>
      <c r="B93" s="125">
        <v>68083</v>
      </c>
      <c r="C93" s="125">
        <v>4</v>
      </c>
    </row>
    <row r="94" spans="1:3" x14ac:dyDescent="0.25">
      <c r="A94" s="124" t="s">
        <v>301</v>
      </c>
      <c r="B94" s="125">
        <v>66152</v>
      </c>
      <c r="C94" s="125">
        <v>4</v>
      </c>
    </row>
    <row r="95" spans="1:3" x14ac:dyDescent="0.25">
      <c r="A95" s="124" t="s">
        <v>302</v>
      </c>
      <c r="B95" s="125">
        <v>70020</v>
      </c>
      <c r="C95" s="125">
        <v>4</v>
      </c>
    </row>
    <row r="96" spans="1:3" x14ac:dyDescent="0.25">
      <c r="A96" s="124" t="s">
        <v>303</v>
      </c>
      <c r="B96" s="125">
        <v>70010</v>
      </c>
      <c r="C96" s="125">
        <v>4</v>
      </c>
    </row>
    <row r="97" spans="1:3" x14ac:dyDescent="0.25">
      <c r="A97" s="124" t="s">
        <v>304</v>
      </c>
      <c r="B97" s="125">
        <v>70025</v>
      </c>
      <c r="C97" s="125">
        <v>4</v>
      </c>
    </row>
    <row r="98" spans="1:3" x14ac:dyDescent="0.25">
      <c r="A98" s="124" t="s">
        <v>305</v>
      </c>
      <c r="B98" s="125">
        <v>70930</v>
      </c>
      <c r="C98" s="125">
        <v>4</v>
      </c>
    </row>
    <row r="99" spans="1:3" x14ac:dyDescent="0.25">
      <c r="A99" s="124" t="s">
        <v>306</v>
      </c>
      <c r="B99" s="125">
        <v>99200</v>
      </c>
      <c r="C99" s="125">
        <v>4</v>
      </c>
    </row>
    <row r="100" spans="1:3" x14ac:dyDescent="0.25">
      <c r="A100" s="124" t="s">
        <v>307</v>
      </c>
      <c r="B100" s="125">
        <v>72441</v>
      </c>
      <c r="C100" s="125">
        <v>4</v>
      </c>
    </row>
    <row r="101" spans="1:3" x14ac:dyDescent="0.25">
      <c r="A101" s="124" t="s">
        <v>308</v>
      </c>
      <c r="B101" s="125">
        <v>70950</v>
      </c>
      <c r="C101" s="125">
        <v>3</v>
      </c>
    </row>
    <row r="102" spans="1:3" x14ac:dyDescent="0.25">
      <c r="A102" s="124" t="s">
        <v>309</v>
      </c>
      <c r="B102" s="125">
        <v>70960</v>
      </c>
      <c r="C102" s="125">
        <v>3</v>
      </c>
    </row>
    <row r="103" spans="1:3" x14ac:dyDescent="0.25">
      <c r="A103" s="124" t="s">
        <v>310</v>
      </c>
      <c r="B103" s="125">
        <v>71251</v>
      </c>
      <c r="C103" s="125">
        <v>3</v>
      </c>
    </row>
    <row r="104" spans="1:3" ht="25" x14ac:dyDescent="0.25">
      <c r="A104" s="124" t="s">
        <v>311</v>
      </c>
      <c r="B104" s="125">
        <v>72204</v>
      </c>
      <c r="C104" s="125">
        <v>2</v>
      </c>
    </row>
    <row r="105" spans="1:3" x14ac:dyDescent="0.25">
      <c r="A105" s="124" t="s">
        <v>312</v>
      </c>
      <c r="B105" s="125">
        <v>72201</v>
      </c>
      <c r="C105" s="125">
        <v>2</v>
      </c>
    </row>
    <row r="106" spans="1:3" x14ac:dyDescent="0.25">
      <c r="A106" s="124" t="s">
        <v>313</v>
      </c>
      <c r="B106" s="125">
        <v>66153</v>
      </c>
      <c r="C106" s="125">
        <v>2</v>
      </c>
    </row>
    <row r="107" spans="1:3" x14ac:dyDescent="0.25">
      <c r="A107" s="124" t="s">
        <v>314</v>
      </c>
      <c r="B107" s="125">
        <v>70420</v>
      </c>
      <c r="C107" s="125">
        <v>2</v>
      </c>
    </row>
    <row r="108" spans="1:3" x14ac:dyDescent="0.25">
      <c r="A108" s="124" t="s">
        <v>315</v>
      </c>
      <c r="B108" s="125">
        <v>66871</v>
      </c>
      <c r="C108" s="125">
        <v>1</v>
      </c>
    </row>
    <row r="109" spans="1:3" x14ac:dyDescent="0.25">
      <c r="A109" s="124" t="s">
        <v>316</v>
      </c>
      <c r="B109" s="125">
        <v>66834</v>
      </c>
      <c r="C109" s="125">
        <v>1</v>
      </c>
    </row>
    <row r="110" spans="1:3" x14ac:dyDescent="0.25">
      <c r="A110" s="124" t="s">
        <v>317</v>
      </c>
      <c r="B110" s="125">
        <v>67030</v>
      </c>
      <c r="C110" s="125">
        <v>1</v>
      </c>
    </row>
    <row r="111" spans="1:3" x14ac:dyDescent="0.25">
      <c r="A111" s="124" t="s">
        <v>318</v>
      </c>
      <c r="B111" s="125">
        <v>68980</v>
      </c>
      <c r="C111" s="125">
        <v>1</v>
      </c>
    </row>
    <row r="112" spans="1:3" x14ac:dyDescent="0.25">
      <c r="A112" s="124" t="s">
        <v>319</v>
      </c>
      <c r="B112" s="125">
        <v>70940</v>
      </c>
      <c r="C112" s="125">
        <v>1</v>
      </c>
    </row>
    <row r="113" spans="1:3" x14ac:dyDescent="0.25">
      <c r="A113" s="124" t="s">
        <v>320</v>
      </c>
      <c r="B113" s="125">
        <v>71787</v>
      </c>
      <c r="C113" s="125">
        <v>1</v>
      </c>
    </row>
    <row r="114" spans="1:3" x14ac:dyDescent="0.25">
      <c r="A114" s="124" t="s">
        <v>321</v>
      </c>
      <c r="B114" s="125">
        <v>71785</v>
      </c>
      <c r="C114" s="125">
        <v>1</v>
      </c>
    </row>
    <row r="115" spans="1:3" x14ac:dyDescent="0.25">
      <c r="A115" s="124" t="s">
        <v>322</v>
      </c>
      <c r="B115" s="125">
        <v>71784</v>
      </c>
      <c r="C115" s="125">
        <v>1</v>
      </c>
    </row>
    <row r="116" spans="1:3" x14ac:dyDescent="0.25">
      <c r="A116" s="124" t="s">
        <v>323</v>
      </c>
      <c r="B116" s="125">
        <v>72444</v>
      </c>
      <c r="C116" s="125">
        <v>1</v>
      </c>
    </row>
    <row r="117" spans="1:3" s="123" customFormat="1" ht="13" x14ac:dyDescent="0.3">
      <c r="A117" s="130" t="s">
        <v>324</v>
      </c>
      <c r="B117" s="129"/>
      <c r="C117" s="129">
        <f>SUM(C2:C116)</f>
        <v>2904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opLeftCell="A116" workbookViewId="0">
      <selection activeCell="B148" sqref="B148"/>
    </sheetView>
  </sheetViews>
  <sheetFormatPr defaultColWidth="6.81640625" defaultRowHeight="13" x14ac:dyDescent="0.25"/>
  <cols>
    <col min="1" max="1" width="19.26953125" style="168" customWidth="1"/>
    <col min="2" max="2" width="53.1796875" style="136" customWidth="1"/>
    <col min="3" max="3" width="6.81640625" style="174"/>
    <col min="4" max="4" width="9.453125" style="136" customWidth="1"/>
    <col min="5" max="5" width="6.81640625" style="175"/>
    <col min="6" max="256" width="6.81640625" style="136"/>
    <col min="257" max="257" width="19.26953125" style="136" customWidth="1"/>
    <col min="258" max="258" width="53.1796875" style="136" customWidth="1"/>
    <col min="259" max="259" width="6.81640625" style="136"/>
    <col min="260" max="260" width="9.453125" style="136" customWidth="1"/>
    <col min="261" max="512" width="6.81640625" style="136"/>
    <col min="513" max="513" width="19.26953125" style="136" customWidth="1"/>
    <col min="514" max="514" width="53.1796875" style="136" customWidth="1"/>
    <col min="515" max="515" width="6.81640625" style="136"/>
    <col min="516" max="516" width="9.453125" style="136" customWidth="1"/>
    <col min="517" max="768" width="6.81640625" style="136"/>
    <col min="769" max="769" width="19.26953125" style="136" customWidth="1"/>
    <col min="770" max="770" width="53.1796875" style="136" customWidth="1"/>
    <col min="771" max="771" width="6.81640625" style="136"/>
    <col min="772" max="772" width="9.453125" style="136" customWidth="1"/>
    <col min="773" max="1024" width="6.81640625" style="136"/>
    <col min="1025" max="1025" width="19.26953125" style="136" customWidth="1"/>
    <col min="1026" max="1026" width="53.1796875" style="136" customWidth="1"/>
    <col min="1027" max="1027" width="6.81640625" style="136"/>
    <col min="1028" max="1028" width="9.453125" style="136" customWidth="1"/>
    <col min="1029" max="1280" width="6.81640625" style="136"/>
    <col min="1281" max="1281" width="19.26953125" style="136" customWidth="1"/>
    <col min="1282" max="1282" width="53.1796875" style="136" customWidth="1"/>
    <col min="1283" max="1283" width="6.81640625" style="136"/>
    <col min="1284" max="1284" width="9.453125" style="136" customWidth="1"/>
    <col min="1285" max="1536" width="6.81640625" style="136"/>
    <col min="1537" max="1537" width="19.26953125" style="136" customWidth="1"/>
    <col min="1538" max="1538" width="53.1796875" style="136" customWidth="1"/>
    <col min="1539" max="1539" width="6.81640625" style="136"/>
    <col min="1540" max="1540" width="9.453125" style="136" customWidth="1"/>
    <col min="1541" max="1792" width="6.81640625" style="136"/>
    <col min="1793" max="1793" width="19.26953125" style="136" customWidth="1"/>
    <col min="1794" max="1794" width="53.1796875" style="136" customWidth="1"/>
    <col min="1795" max="1795" width="6.81640625" style="136"/>
    <col min="1796" max="1796" width="9.453125" style="136" customWidth="1"/>
    <col min="1797" max="2048" width="6.81640625" style="136"/>
    <col min="2049" max="2049" width="19.26953125" style="136" customWidth="1"/>
    <col min="2050" max="2050" width="53.1796875" style="136" customWidth="1"/>
    <col min="2051" max="2051" width="6.81640625" style="136"/>
    <col min="2052" max="2052" width="9.453125" style="136" customWidth="1"/>
    <col min="2053" max="2304" width="6.81640625" style="136"/>
    <col min="2305" max="2305" width="19.26953125" style="136" customWidth="1"/>
    <col min="2306" max="2306" width="53.1796875" style="136" customWidth="1"/>
    <col min="2307" max="2307" width="6.81640625" style="136"/>
    <col min="2308" max="2308" width="9.453125" style="136" customWidth="1"/>
    <col min="2309" max="2560" width="6.81640625" style="136"/>
    <col min="2561" max="2561" width="19.26953125" style="136" customWidth="1"/>
    <col min="2562" max="2562" width="53.1796875" style="136" customWidth="1"/>
    <col min="2563" max="2563" width="6.81640625" style="136"/>
    <col min="2564" max="2564" width="9.453125" style="136" customWidth="1"/>
    <col min="2565" max="2816" width="6.81640625" style="136"/>
    <col min="2817" max="2817" width="19.26953125" style="136" customWidth="1"/>
    <col min="2818" max="2818" width="53.1796875" style="136" customWidth="1"/>
    <col min="2819" max="2819" width="6.81640625" style="136"/>
    <col min="2820" max="2820" width="9.453125" style="136" customWidth="1"/>
    <col min="2821" max="3072" width="6.81640625" style="136"/>
    <col min="3073" max="3073" width="19.26953125" style="136" customWidth="1"/>
    <col min="3074" max="3074" width="53.1796875" style="136" customWidth="1"/>
    <col min="3075" max="3075" width="6.81640625" style="136"/>
    <col min="3076" max="3076" width="9.453125" style="136" customWidth="1"/>
    <col min="3077" max="3328" width="6.81640625" style="136"/>
    <col min="3329" max="3329" width="19.26953125" style="136" customWidth="1"/>
    <col min="3330" max="3330" width="53.1796875" style="136" customWidth="1"/>
    <col min="3331" max="3331" width="6.81640625" style="136"/>
    <col min="3332" max="3332" width="9.453125" style="136" customWidth="1"/>
    <col min="3333" max="3584" width="6.81640625" style="136"/>
    <col min="3585" max="3585" width="19.26953125" style="136" customWidth="1"/>
    <col min="3586" max="3586" width="53.1796875" style="136" customWidth="1"/>
    <col min="3587" max="3587" width="6.81640625" style="136"/>
    <col min="3588" max="3588" width="9.453125" style="136" customWidth="1"/>
    <col min="3589" max="3840" width="6.81640625" style="136"/>
    <col min="3841" max="3841" width="19.26953125" style="136" customWidth="1"/>
    <col min="3842" max="3842" width="53.1796875" style="136" customWidth="1"/>
    <col min="3843" max="3843" width="6.81640625" style="136"/>
    <col min="3844" max="3844" width="9.453125" style="136" customWidth="1"/>
    <col min="3845" max="4096" width="6.81640625" style="136"/>
    <col min="4097" max="4097" width="19.26953125" style="136" customWidth="1"/>
    <col min="4098" max="4098" width="53.1796875" style="136" customWidth="1"/>
    <col min="4099" max="4099" width="6.81640625" style="136"/>
    <col min="4100" max="4100" width="9.453125" style="136" customWidth="1"/>
    <col min="4101" max="4352" width="6.81640625" style="136"/>
    <col min="4353" max="4353" width="19.26953125" style="136" customWidth="1"/>
    <col min="4354" max="4354" width="53.1796875" style="136" customWidth="1"/>
    <col min="4355" max="4355" width="6.81640625" style="136"/>
    <col min="4356" max="4356" width="9.453125" style="136" customWidth="1"/>
    <col min="4357" max="4608" width="6.81640625" style="136"/>
    <col min="4609" max="4609" width="19.26953125" style="136" customWidth="1"/>
    <col min="4610" max="4610" width="53.1796875" style="136" customWidth="1"/>
    <col min="4611" max="4611" width="6.81640625" style="136"/>
    <col min="4612" max="4612" width="9.453125" style="136" customWidth="1"/>
    <col min="4613" max="4864" width="6.81640625" style="136"/>
    <col min="4865" max="4865" width="19.26953125" style="136" customWidth="1"/>
    <col min="4866" max="4866" width="53.1796875" style="136" customWidth="1"/>
    <col min="4867" max="4867" width="6.81640625" style="136"/>
    <col min="4868" max="4868" width="9.453125" style="136" customWidth="1"/>
    <col min="4869" max="5120" width="6.81640625" style="136"/>
    <col min="5121" max="5121" width="19.26953125" style="136" customWidth="1"/>
    <col min="5122" max="5122" width="53.1796875" style="136" customWidth="1"/>
    <col min="5123" max="5123" width="6.81640625" style="136"/>
    <col min="5124" max="5124" width="9.453125" style="136" customWidth="1"/>
    <col min="5125" max="5376" width="6.81640625" style="136"/>
    <col min="5377" max="5377" width="19.26953125" style="136" customWidth="1"/>
    <col min="5378" max="5378" width="53.1796875" style="136" customWidth="1"/>
    <col min="5379" max="5379" width="6.81640625" style="136"/>
    <col min="5380" max="5380" width="9.453125" style="136" customWidth="1"/>
    <col min="5381" max="5632" width="6.81640625" style="136"/>
    <col min="5633" max="5633" width="19.26953125" style="136" customWidth="1"/>
    <col min="5634" max="5634" width="53.1796875" style="136" customWidth="1"/>
    <col min="5635" max="5635" width="6.81640625" style="136"/>
    <col min="5636" max="5636" width="9.453125" style="136" customWidth="1"/>
    <col min="5637" max="5888" width="6.81640625" style="136"/>
    <col min="5889" max="5889" width="19.26953125" style="136" customWidth="1"/>
    <col min="5890" max="5890" width="53.1796875" style="136" customWidth="1"/>
    <col min="5891" max="5891" width="6.81640625" style="136"/>
    <col min="5892" max="5892" width="9.453125" style="136" customWidth="1"/>
    <col min="5893" max="6144" width="6.81640625" style="136"/>
    <col min="6145" max="6145" width="19.26953125" style="136" customWidth="1"/>
    <col min="6146" max="6146" width="53.1796875" style="136" customWidth="1"/>
    <col min="6147" max="6147" width="6.81640625" style="136"/>
    <col min="6148" max="6148" width="9.453125" style="136" customWidth="1"/>
    <col min="6149" max="6400" width="6.81640625" style="136"/>
    <col min="6401" max="6401" width="19.26953125" style="136" customWidth="1"/>
    <col min="6402" max="6402" width="53.1796875" style="136" customWidth="1"/>
    <col min="6403" max="6403" width="6.81640625" style="136"/>
    <col min="6404" max="6404" width="9.453125" style="136" customWidth="1"/>
    <col min="6405" max="6656" width="6.81640625" style="136"/>
    <col min="6657" max="6657" width="19.26953125" style="136" customWidth="1"/>
    <col min="6658" max="6658" width="53.1796875" style="136" customWidth="1"/>
    <col min="6659" max="6659" width="6.81640625" style="136"/>
    <col min="6660" max="6660" width="9.453125" style="136" customWidth="1"/>
    <col min="6661" max="6912" width="6.81640625" style="136"/>
    <col min="6913" max="6913" width="19.26953125" style="136" customWidth="1"/>
    <col min="6914" max="6914" width="53.1796875" style="136" customWidth="1"/>
    <col min="6915" max="6915" width="6.81640625" style="136"/>
    <col min="6916" max="6916" width="9.453125" style="136" customWidth="1"/>
    <col min="6917" max="7168" width="6.81640625" style="136"/>
    <col min="7169" max="7169" width="19.26953125" style="136" customWidth="1"/>
    <col min="7170" max="7170" width="53.1796875" style="136" customWidth="1"/>
    <col min="7171" max="7171" width="6.81640625" style="136"/>
    <col min="7172" max="7172" width="9.453125" style="136" customWidth="1"/>
    <col min="7173" max="7424" width="6.81640625" style="136"/>
    <col min="7425" max="7425" width="19.26953125" style="136" customWidth="1"/>
    <col min="7426" max="7426" width="53.1796875" style="136" customWidth="1"/>
    <col min="7427" max="7427" width="6.81640625" style="136"/>
    <col min="7428" max="7428" width="9.453125" style="136" customWidth="1"/>
    <col min="7429" max="7680" width="6.81640625" style="136"/>
    <col min="7681" max="7681" width="19.26953125" style="136" customWidth="1"/>
    <col min="7682" max="7682" width="53.1796875" style="136" customWidth="1"/>
    <col min="7683" max="7683" width="6.81640625" style="136"/>
    <col min="7684" max="7684" width="9.453125" style="136" customWidth="1"/>
    <col min="7685" max="7936" width="6.81640625" style="136"/>
    <col min="7937" max="7937" width="19.26953125" style="136" customWidth="1"/>
    <col min="7938" max="7938" width="53.1796875" style="136" customWidth="1"/>
    <col min="7939" max="7939" width="6.81640625" style="136"/>
    <col min="7940" max="7940" width="9.453125" style="136" customWidth="1"/>
    <col min="7941" max="8192" width="6.81640625" style="136"/>
    <col min="8193" max="8193" width="19.26953125" style="136" customWidth="1"/>
    <col min="8194" max="8194" width="53.1796875" style="136" customWidth="1"/>
    <col min="8195" max="8195" width="6.81640625" style="136"/>
    <col min="8196" max="8196" width="9.453125" style="136" customWidth="1"/>
    <col min="8197" max="8448" width="6.81640625" style="136"/>
    <col min="8449" max="8449" width="19.26953125" style="136" customWidth="1"/>
    <col min="8450" max="8450" width="53.1796875" style="136" customWidth="1"/>
    <col min="8451" max="8451" width="6.81640625" style="136"/>
    <col min="8452" max="8452" width="9.453125" style="136" customWidth="1"/>
    <col min="8453" max="8704" width="6.81640625" style="136"/>
    <col min="8705" max="8705" width="19.26953125" style="136" customWidth="1"/>
    <col min="8706" max="8706" width="53.1796875" style="136" customWidth="1"/>
    <col min="8707" max="8707" width="6.81640625" style="136"/>
    <col min="8708" max="8708" width="9.453125" style="136" customWidth="1"/>
    <col min="8709" max="8960" width="6.81640625" style="136"/>
    <col min="8961" max="8961" width="19.26953125" style="136" customWidth="1"/>
    <col min="8962" max="8962" width="53.1796875" style="136" customWidth="1"/>
    <col min="8963" max="8963" width="6.81640625" style="136"/>
    <col min="8964" max="8964" width="9.453125" style="136" customWidth="1"/>
    <col min="8965" max="9216" width="6.81640625" style="136"/>
    <col min="9217" max="9217" width="19.26953125" style="136" customWidth="1"/>
    <col min="9218" max="9218" width="53.1796875" style="136" customWidth="1"/>
    <col min="9219" max="9219" width="6.81640625" style="136"/>
    <col min="9220" max="9220" width="9.453125" style="136" customWidth="1"/>
    <col min="9221" max="9472" width="6.81640625" style="136"/>
    <col min="9473" max="9473" width="19.26953125" style="136" customWidth="1"/>
    <col min="9474" max="9474" width="53.1796875" style="136" customWidth="1"/>
    <col min="9475" max="9475" width="6.81640625" style="136"/>
    <col min="9476" max="9476" width="9.453125" style="136" customWidth="1"/>
    <col min="9477" max="9728" width="6.81640625" style="136"/>
    <col min="9729" max="9729" width="19.26953125" style="136" customWidth="1"/>
    <col min="9730" max="9730" width="53.1796875" style="136" customWidth="1"/>
    <col min="9731" max="9731" width="6.81640625" style="136"/>
    <col min="9732" max="9732" width="9.453125" style="136" customWidth="1"/>
    <col min="9733" max="9984" width="6.81640625" style="136"/>
    <col min="9985" max="9985" width="19.26953125" style="136" customWidth="1"/>
    <col min="9986" max="9986" width="53.1796875" style="136" customWidth="1"/>
    <col min="9987" max="9987" width="6.81640625" style="136"/>
    <col min="9988" max="9988" width="9.453125" style="136" customWidth="1"/>
    <col min="9989" max="10240" width="6.81640625" style="136"/>
    <col min="10241" max="10241" width="19.26953125" style="136" customWidth="1"/>
    <col min="10242" max="10242" width="53.1796875" style="136" customWidth="1"/>
    <col min="10243" max="10243" width="6.81640625" style="136"/>
    <col min="10244" max="10244" width="9.453125" style="136" customWidth="1"/>
    <col min="10245" max="10496" width="6.81640625" style="136"/>
    <col min="10497" max="10497" width="19.26953125" style="136" customWidth="1"/>
    <col min="10498" max="10498" width="53.1796875" style="136" customWidth="1"/>
    <col min="10499" max="10499" width="6.81640625" style="136"/>
    <col min="10500" max="10500" width="9.453125" style="136" customWidth="1"/>
    <col min="10501" max="10752" width="6.81640625" style="136"/>
    <col min="10753" max="10753" width="19.26953125" style="136" customWidth="1"/>
    <col min="10754" max="10754" width="53.1796875" style="136" customWidth="1"/>
    <col min="10755" max="10755" width="6.81640625" style="136"/>
    <col min="10756" max="10756" width="9.453125" style="136" customWidth="1"/>
    <col min="10757" max="11008" width="6.81640625" style="136"/>
    <col min="11009" max="11009" width="19.26953125" style="136" customWidth="1"/>
    <col min="11010" max="11010" width="53.1796875" style="136" customWidth="1"/>
    <col min="11011" max="11011" width="6.81640625" style="136"/>
    <col min="11012" max="11012" width="9.453125" style="136" customWidth="1"/>
    <col min="11013" max="11264" width="6.81640625" style="136"/>
    <col min="11265" max="11265" width="19.26953125" style="136" customWidth="1"/>
    <col min="11266" max="11266" width="53.1796875" style="136" customWidth="1"/>
    <col min="11267" max="11267" width="6.81640625" style="136"/>
    <col min="11268" max="11268" width="9.453125" style="136" customWidth="1"/>
    <col min="11269" max="11520" width="6.81640625" style="136"/>
    <col min="11521" max="11521" width="19.26953125" style="136" customWidth="1"/>
    <col min="11522" max="11522" width="53.1796875" style="136" customWidth="1"/>
    <col min="11523" max="11523" width="6.81640625" style="136"/>
    <col min="11524" max="11524" width="9.453125" style="136" customWidth="1"/>
    <col min="11525" max="11776" width="6.81640625" style="136"/>
    <col min="11777" max="11777" width="19.26953125" style="136" customWidth="1"/>
    <col min="11778" max="11778" width="53.1796875" style="136" customWidth="1"/>
    <col min="11779" max="11779" width="6.81640625" style="136"/>
    <col min="11780" max="11780" width="9.453125" style="136" customWidth="1"/>
    <col min="11781" max="12032" width="6.81640625" style="136"/>
    <col min="12033" max="12033" width="19.26953125" style="136" customWidth="1"/>
    <col min="12034" max="12034" width="53.1796875" style="136" customWidth="1"/>
    <col min="12035" max="12035" width="6.81640625" style="136"/>
    <col min="12036" max="12036" width="9.453125" style="136" customWidth="1"/>
    <col min="12037" max="12288" width="6.81640625" style="136"/>
    <col min="12289" max="12289" width="19.26953125" style="136" customWidth="1"/>
    <col min="12290" max="12290" width="53.1796875" style="136" customWidth="1"/>
    <col min="12291" max="12291" width="6.81640625" style="136"/>
    <col min="12292" max="12292" width="9.453125" style="136" customWidth="1"/>
    <col min="12293" max="12544" width="6.81640625" style="136"/>
    <col min="12545" max="12545" width="19.26953125" style="136" customWidth="1"/>
    <col min="12546" max="12546" width="53.1796875" style="136" customWidth="1"/>
    <col min="12547" max="12547" width="6.81640625" style="136"/>
    <col min="12548" max="12548" width="9.453125" style="136" customWidth="1"/>
    <col min="12549" max="12800" width="6.81640625" style="136"/>
    <col min="12801" max="12801" width="19.26953125" style="136" customWidth="1"/>
    <col min="12802" max="12802" width="53.1796875" style="136" customWidth="1"/>
    <col min="12803" max="12803" width="6.81640625" style="136"/>
    <col min="12804" max="12804" width="9.453125" style="136" customWidth="1"/>
    <col min="12805" max="13056" width="6.81640625" style="136"/>
    <col min="13057" max="13057" width="19.26953125" style="136" customWidth="1"/>
    <col min="13058" max="13058" width="53.1796875" style="136" customWidth="1"/>
    <col min="13059" max="13059" width="6.81640625" style="136"/>
    <col min="13060" max="13060" width="9.453125" style="136" customWidth="1"/>
    <col min="13061" max="13312" width="6.81640625" style="136"/>
    <col min="13313" max="13313" width="19.26953125" style="136" customWidth="1"/>
    <col min="13314" max="13314" width="53.1796875" style="136" customWidth="1"/>
    <col min="13315" max="13315" width="6.81640625" style="136"/>
    <col min="13316" max="13316" width="9.453125" style="136" customWidth="1"/>
    <col min="13317" max="13568" width="6.81640625" style="136"/>
    <col min="13569" max="13569" width="19.26953125" style="136" customWidth="1"/>
    <col min="13570" max="13570" width="53.1796875" style="136" customWidth="1"/>
    <col min="13571" max="13571" width="6.81640625" style="136"/>
    <col min="13572" max="13572" width="9.453125" style="136" customWidth="1"/>
    <col min="13573" max="13824" width="6.81640625" style="136"/>
    <col min="13825" max="13825" width="19.26953125" style="136" customWidth="1"/>
    <col min="13826" max="13826" width="53.1796875" style="136" customWidth="1"/>
    <col min="13827" max="13827" width="6.81640625" style="136"/>
    <col min="13828" max="13828" width="9.453125" style="136" customWidth="1"/>
    <col min="13829" max="14080" width="6.81640625" style="136"/>
    <col min="14081" max="14081" width="19.26953125" style="136" customWidth="1"/>
    <col min="14082" max="14082" width="53.1796875" style="136" customWidth="1"/>
    <col min="14083" max="14083" width="6.81640625" style="136"/>
    <col min="14084" max="14084" width="9.453125" style="136" customWidth="1"/>
    <col min="14085" max="14336" width="6.81640625" style="136"/>
    <col min="14337" max="14337" width="19.26953125" style="136" customWidth="1"/>
    <col min="14338" max="14338" width="53.1796875" style="136" customWidth="1"/>
    <col min="14339" max="14339" width="6.81640625" style="136"/>
    <col min="14340" max="14340" width="9.453125" style="136" customWidth="1"/>
    <col min="14341" max="14592" width="6.81640625" style="136"/>
    <col min="14593" max="14593" width="19.26953125" style="136" customWidth="1"/>
    <col min="14594" max="14594" width="53.1796875" style="136" customWidth="1"/>
    <col min="14595" max="14595" width="6.81640625" style="136"/>
    <col min="14596" max="14596" width="9.453125" style="136" customWidth="1"/>
    <col min="14597" max="14848" width="6.81640625" style="136"/>
    <col min="14849" max="14849" width="19.26953125" style="136" customWidth="1"/>
    <col min="14850" max="14850" width="53.1796875" style="136" customWidth="1"/>
    <col min="14851" max="14851" width="6.81640625" style="136"/>
    <col min="14852" max="14852" width="9.453125" style="136" customWidth="1"/>
    <col min="14853" max="15104" width="6.81640625" style="136"/>
    <col min="15105" max="15105" width="19.26953125" style="136" customWidth="1"/>
    <col min="15106" max="15106" width="53.1796875" style="136" customWidth="1"/>
    <col min="15107" max="15107" width="6.81640625" style="136"/>
    <col min="15108" max="15108" width="9.453125" style="136" customWidth="1"/>
    <col min="15109" max="15360" width="6.81640625" style="136"/>
    <col min="15361" max="15361" width="19.26953125" style="136" customWidth="1"/>
    <col min="15362" max="15362" width="53.1796875" style="136" customWidth="1"/>
    <col min="15363" max="15363" width="6.81640625" style="136"/>
    <col min="15364" max="15364" width="9.453125" style="136" customWidth="1"/>
    <col min="15365" max="15616" width="6.81640625" style="136"/>
    <col min="15617" max="15617" width="19.26953125" style="136" customWidth="1"/>
    <col min="15618" max="15618" width="53.1796875" style="136" customWidth="1"/>
    <col min="15619" max="15619" width="6.81640625" style="136"/>
    <col min="15620" max="15620" width="9.453125" style="136" customWidth="1"/>
    <col min="15621" max="15872" width="6.81640625" style="136"/>
    <col min="15873" max="15873" width="19.26953125" style="136" customWidth="1"/>
    <col min="15874" max="15874" width="53.1796875" style="136" customWidth="1"/>
    <col min="15875" max="15875" width="6.81640625" style="136"/>
    <col min="15876" max="15876" width="9.453125" style="136" customWidth="1"/>
    <col min="15877" max="16128" width="6.81640625" style="136"/>
    <col min="16129" max="16129" width="19.26953125" style="136" customWidth="1"/>
    <col min="16130" max="16130" width="53.1796875" style="136" customWidth="1"/>
    <col min="16131" max="16131" width="6.81640625" style="136"/>
    <col min="16132" max="16132" width="9.453125" style="136" customWidth="1"/>
    <col min="16133" max="16384" width="6.81640625" style="136"/>
  </cols>
  <sheetData>
    <row r="1" spans="1:5" ht="12.5" customHeight="1" thickTop="1" x14ac:dyDescent="0.25">
      <c r="A1" s="131"/>
      <c r="B1" s="132" t="s">
        <v>325</v>
      </c>
      <c r="C1" s="133"/>
      <c r="D1" s="134"/>
      <c r="E1" s="135"/>
    </row>
    <row r="2" spans="1:5" x14ac:dyDescent="0.25">
      <c r="A2" s="137"/>
      <c r="B2" s="138" t="s">
        <v>326</v>
      </c>
      <c r="C2" s="139"/>
      <c r="D2" s="140"/>
      <c r="E2" s="141"/>
    </row>
    <row r="3" spans="1:5" ht="13.5" thickBot="1" x14ac:dyDescent="0.3">
      <c r="A3" s="137"/>
      <c r="B3" s="138" t="s">
        <v>327</v>
      </c>
      <c r="C3" s="139"/>
      <c r="D3" s="140"/>
      <c r="E3" s="141"/>
    </row>
    <row r="4" spans="1:5" s="147" customFormat="1" ht="26.5" customHeight="1" thickTop="1" thickBot="1" x14ac:dyDescent="0.3">
      <c r="A4" s="142" t="s">
        <v>328</v>
      </c>
      <c r="B4" s="143" t="s">
        <v>329</v>
      </c>
      <c r="C4" s="144" t="s">
        <v>330</v>
      </c>
      <c r="D4" s="145" t="s">
        <v>331</v>
      </c>
      <c r="E4" s="146" t="s">
        <v>332</v>
      </c>
    </row>
    <row r="5" spans="1:5" ht="13.5" thickTop="1" x14ac:dyDescent="0.25">
      <c r="A5" s="148" t="s">
        <v>333</v>
      </c>
      <c r="B5" s="149" t="s">
        <v>334</v>
      </c>
      <c r="C5" s="150">
        <v>429</v>
      </c>
      <c r="D5" s="151" t="s">
        <v>335</v>
      </c>
      <c r="E5" s="152">
        <v>12</v>
      </c>
    </row>
    <row r="6" spans="1:5" x14ac:dyDescent="0.25">
      <c r="A6" s="153"/>
      <c r="B6" s="154" t="s">
        <v>336</v>
      </c>
      <c r="C6" s="155">
        <v>12</v>
      </c>
      <c r="D6" s="156" t="s">
        <v>335</v>
      </c>
      <c r="E6" s="157">
        <v>12</v>
      </c>
    </row>
    <row r="7" spans="1:5" x14ac:dyDescent="0.25">
      <c r="A7" s="153"/>
      <c r="B7" s="154" t="s">
        <v>337</v>
      </c>
      <c r="C7" s="155">
        <v>41</v>
      </c>
      <c r="D7" s="156" t="s">
        <v>335</v>
      </c>
      <c r="E7" s="157">
        <v>24</v>
      </c>
    </row>
    <row r="8" spans="1:5" ht="13.5" thickBot="1" x14ac:dyDescent="0.3">
      <c r="A8" s="158"/>
      <c r="B8" s="159" t="s">
        <v>338</v>
      </c>
      <c r="C8" s="160">
        <v>7</v>
      </c>
      <c r="D8" s="161" t="s">
        <v>335</v>
      </c>
      <c r="E8" s="162">
        <v>12</v>
      </c>
    </row>
    <row r="9" spans="1:5" s="168" customFormat="1" ht="14" thickTop="1" thickBot="1" x14ac:dyDescent="0.3">
      <c r="A9" s="163"/>
      <c r="B9" s="164" t="s">
        <v>339</v>
      </c>
      <c r="C9" s="165">
        <f>SUM(C5:C8)</f>
        <v>489</v>
      </c>
      <c r="D9" s="166"/>
      <c r="E9" s="167">
        <f>SUM(E5:E8)</f>
        <v>60</v>
      </c>
    </row>
    <row r="10" spans="1:5" ht="13.5" thickTop="1" x14ac:dyDescent="0.25">
      <c r="A10" s="148" t="s">
        <v>340</v>
      </c>
      <c r="B10" s="151" t="s">
        <v>341</v>
      </c>
      <c r="C10" s="150">
        <v>13</v>
      </c>
      <c r="D10" s="151" t="s">
        <v>335</v>
      </c>
      <c r="E10" s="152">
        <v>12</v>
      </c>
    </row>
    <row r="11" spans="1:5" x14ac:dyDescent="0.25">
      <c r="A11" s="153"/>
      <c r="B11" s="156" t="s">
        <v>342</v>
      </c>
      <c r="C11" s="155">
        <v>12</v>
      </c>
      <c r="D11" s="156" t="s">
        <v>335</v>
      </c>
      <c r="E11" s="157">
        <v>24</v>
      </c>
    </row>
    <row r="12" spans="1:5" x14ac:dyDescent="0.25">
      <c r="A12" s="153"/>
      <c r="B12" s="156" t="s">
        <v>343</v>
      </c>
      <c r="C12" s="155">
        <v>3</v>
      </c>
      <c r="D12" s="156" t="s">
        <v>335</v>
      </c>
      <c r="E12" s="157">
        <v>24</v>
      </c>
    </row>
    <row r="13" spans="1:5" x14ac:dyDescent="0.25">
      <c r="A13" s="153"/>
      <c r="B13" s="156" t="s">
        <v>344</v>
      </c>
      <c r="C13" s="155">
        <v>132</v>
      </c>
      <c r="D13" s="156" t="s">
        <v>335</v>
      </c>
      <c r="E13" s="157">
        <v>12</v>
      </c>
    </row>
    <row r="14" spans="1:5" x14ac:dyDescent="0.25">
      <c r="A14" s="153"/>
      <c r="B14" s="156" t="s">
        <v>345</v>
      </c>
      <c r="C14" s="155">
        <v>447</v>
      </c>
      <c r="D14" s="156" t="s">
        <v>335</v>
      </c>
      <c r="E14" s="157">
        <v>24</v>
      </c>
    </row>
    <row r="15" spans="1:5" x14ac:dyDescent="0.25">
      <c r="A15" s="153"/>
      <c r="B15" s="156" t="s">
        <v>346</v>
      </c>
      <c r="C15" s="155">
        <v>177</v>
      </c>
      <c r="D15" s="156" t="s">
        <v>335</v>
      </c>
      <c r="E15" s="157">
        <v>12</v>
      </c>
    </row>
    <row r="16" spans="1:5" x14ac:dyDescent="0.25">
      <c r="A16" s="153"/>
      <c r="B16" s="156" t="s">
        <v>347</v>
      </c>
      <c r="C16" s="155">
        <v>18</v>
      </c>
      <c r="D16" s="156" t="s">
        <v>335</v>
      </c>
      <c r="E16" s="157">
        <v>24</v>
      </c>
    </row>
    <row r="17" spans="1:5" x14ac:dyDescent="0.25">
      <c r="A17" s="153"/>
      <c r="B17" s="156" t="s">
        <v>348</v>
      </c>
      <c r="C17" s="155">
        <v>715</v>
      </c>
      <c r="D17" s="156" t="s">
        <v>335</v>
      </c>
      <c r="E17" s="157">
        <v>15</v>
      </c>
    </row>
    <row r="18" spans="1:5" x14ac:dyDescent="0.25">
      <c r="A18" s="153"/>
      <c r="B18" s="156" t="s">
        <v>349</v>
      </c>
      <c r="C18" s="155">
        <v>48</v>
      </c>
      <c r="D18" s="156" t="s">
        <v>335</v>
      </c>
      <c r="E18" s="157">
        <v>12</v>
      </c>
    </row>
    <row r="19" spans="1:5" x14ac:dyDescent="0.25">
      <c r="A19" s="153"/>
      <c r="B19" s="156" t="s">
        <v>350</v>
      </c>
      <c r="C19" s="155">
        <v>55</v>
      </c>
      <c r="D19" s="156" t="s">
        <v>335</v>
      </c>
      <c r="E19" s="157">
        <v>24</v>
      </c>
    </row>
    <row r="20" spans="1:5" ht="13.5" thickBot="1" x14ac:dyDescent="0.3">
      <c r="A20" s="158"/>
      <c r="B20" s="161" t="s">
        <v>351</v>
      </c>
      <c r="C20" s="160">
        <v>32</v>
      </c>
      <c r="D20" s="161" t="s">
        <v>335</v>
      </c>
      <c r="E20" s="162">
        <v>12</v>
      </c>
    </row>
    <row r="21" spans="1:5" s="168" customFormat="1" ht="14" thickTop="1" thickBot="1" x14ac:dyDescent="0.3">
      <c r="A21" s="163"/>
      <c r="B21" s="164" t="s">
        <v>339</v>
      </c>
      <c r="C21" s="165">
        <f>SUM(C10:C20)</f>
        <v>1652</v>
      </c>
      <c r="D21" s="166"/>
      <c r="E21" s="167">
        <f>SUM(E10:E20)</f>
        <v>195</v>
      </c>
    </row>
    <row r="22" spans="1:5" ht="13.5" thickTop="1" x14ac:dyDescent="0.25">
      <c r="A22" s="148" t="s">
        <v>352</v>
      </c>
      <c r="B22" s="149" t="s">
        <v>353</v>
      </c>
      <c r="C22" s="150">
        <v>53</v>
      </c>
      <c r="D22" s="151" t="s">
        <v>335</v>
      </c>
      <c r="E22" s="152">
        <v>24</v>
      </c>
    </row>
    <row r="23" spans="1:5" x14ac:dyDescent="0.25">
      <c r="A23" s="153"/>
      <c r="B23" s="156" t="s">
        <v>354</v>
      </c>
      <c r="C23" s="155">
        <v>2</v>
      </c>
      <c r="D23" s="156" t="s">
        <v>335</v>
      </c>
      <c r="E23" s="157">
        <v>24</v>
      </c>
    </row>
    <row r="24" spans="1:5" x14ac:dyDescent="0.25">
      <c r="A24" s="153"/>
      <c r="B24" s="156" t="s">
        <v>355</v>
      </c>
      <c r="C24" s="155">
        <v>75</v>
      </c>
      <c r="D24" s="156" t="s">
        <v>335</v>
      </c>
      <c r="E24" s="157">
        <v>24</v>
      </c>
    </row>
    <row r="25" spans="1:5" ht="13.5" thickBot="1" x14ac:dyDescent="0.3">
      <c r="A25" s="158"/>
      <c r="B25" s="161" t="s">
        <v>356</v>
      </c>
      <c r="C25" s="160">
        <v>230</v>
      </c>
      <c r="D25" s="161" t="s">
        <v>335</v>
      </c>
      <c r="E25" s="162">
        <v>24</v>
      </c>
    </row>
    <row r="26" spans="1:5" ht="14" thickTop="1" thickBot="1" x14ac:dyDescent="0.3">
      <c r="A26" s="163"/>
      <c r="B26" s="164" t="s">
        <v>339</v>
      </c>
      <c r="C26" s="165">
        <f>SUM(C22:C25)</f>
        <v>360</v>
      </c>
      <c r="D26" s="166"/>
      <c r="E26" s="167">
        <f>SUM(E22:E25)</f>
        <v>96</v>
      </c>
    </row>
    <row r="27" spans="1:5" ht="13.5" thickTop="1" x14ac:dyDescent="0.25">
      <c r="A27" s="148" t="s">
        <v>357</v>
      </c>
      <c r="B27" s="151" t="s">
        <v>358</v>
      </c>
      <c r="C27" s="150">
        <v>103</v>
      </c>
      <c r="D27" s="151" t="s">
        <v>335</v>
      </c>
      <c r="E27" s="152">
        <v>24</v>
      </c>
    </row>
    <row r="28" spans="1:5" x14ac:dyDescent="0.25">
      <c r="A28" s="153"/>
      <c r="B28" s="156" t="s">
        <v>359</v>
      </c>
      <c r="C28" s="155">
        <v>155</v>
      </c>
      <c r="D28" s="156" t="s">
        <v>335</v>
      </c>
      <c r="E28" s="157">
        <v>12</v>
      </c>
    </row>
    <row r="29" spans="1:5" ht="13.5" thickBot="1" x14ac:dyDescent="0.3">
      <c r="A29" s="158"/>
      <c r="B29" s="161" t="s">
        <v>360</v>
      </c>
      <c r="C29" s="160">
        <v>91</v>
      </c>
      <c r="D29" s="161" t="s">
        <v>335</v>
      </c>
      <c r="E29" s="162">
        <v>12</v>
      </c>
    </row>
    <row r="30" spans="1:5" ht="14" thickTop="1" thickBot="1" x14ac:dyDescent="0.3">
      <c r="A30" s="163"/>
      <c r="B30" s="164" t="s">
        <v>339</v>
      </c>
      <c r="C30" s="165">
        <f>SUM(C27:C29)</f>
        <v>349</v>
      </c>
      <c r="D30" s="166"/>
      <c r="E30" s="167">
        <f>SUM(E27:E29)</f>
        <v>48</v>
      </c>
    </row>
    <row r="31" spans="1:5" ht="13.5" thickTop="1" x14ac:dyDescent="0.25">
      <c r="A31" s="148" t="s">
        <v>361</v>
      </c>
      <c r="B31" s="151" t="s">
        <v>362</v>
      </c>
      <c r="C31" s="150">
        <v>297</v>
      </c>
      <c r="D31" s="151" t="s">
        <v>335</v>
      </c>
      <c r="E31" s="152">
        <v>24</v>
      </c>
    </row>
    <row r="32" spans="1:5" x14ac:dyDescent="0.25">
      <c r="A32" s="153"/>
      <c r="B32" s="156" t="s">
        <v>363</v>
      </c>
      <c r="C32" s="155">
        <v>64</v>
      </c>
      <c r="D32" s="156" t="s">
        <v>335</v>
      </c>
      <c r="E32" s="157">
        <v>24</v>
      </c>
    </row>
    <row r="33" spans="1:5" ht="20.5" customHeight="1" x14ac:dyDescent="0.25">
      <c r="A33" s="153"/>
      <c r="B33" s="156" t="s">
        <v>364</v>
      </c>
      <c r="C33" s="155">
        <v>11</v>
      </c>
      <c r="D33" s="156" t="s">
        <v>335</v>
      </c>
      <c r="E33" s="157">
        <v>24</v>
      </c>
    </row>
    <row r="34" spans="1:5" x14ac:dyDescent="0.25">
      <c r="A34" s="153"/>
      <c r="B34" s="156" t="s">
        <v>365</v>
      </c>
      <c r="C34" s="155">
        <v>16</v>
      </c>
      <c r="D34" s="156" t="s">
        <v>335</v>
      </c>
      <c r="E34" s="157">
        <v>24</v>
      </c>
    </row>
    <row r="35" spans="1:5" x14ac:dyDescent="0.25">
      <c r="A35" s="153"/>
      <c r="B35" s="156" t="s">
        <v>366</v>
      </c>
      <c r="C35" s="155">
        <v>101</v>
      </c>
      <c r="D35" s="156" t="s">
        <v>335</v>
      </c>
      <c r="E35" s="157">
        <v>24</v>
      </c>
    </row>
    <row r="36" spans="1:5" x14ac:dyDescent="0.25">
      <c r="A36" s="153"/>
      <c r="B36" s="154" t="s">
        <v>367</v>
      </c>
      <c r="C36" s="155">
        <v>64</v>
      </c>
      <c r="D36" s="156" t="s">
        <v>335</v>
      </c>
      <c r="E36" s="157">
        <v>24</v>
      </c>
    </row>
    <row r="37" spans="1:5" x14ac:dyDescent="0.25">
      <c r="A37" s="153"/>
      <c r="B37" s="156" t="s">
        <v>368</v>
      </c>
      <c r="C37" s="155">
        <v>24</v>
      </c>
      <c r="D37" s="156" t="s">
        <v>335</v>
      </c>
      <c r="E37" s="157">
        <v>12</v>
      </c>
    </row>
    <row r="38" spans="1:5" x14ac:dyDescent="0.25">
      <c r="A38" s="153"/>
      <c r="B38" s="154" t="s">
        <v>369</v>
      </c>
      <c r="C38" s="155">
        <v>1817</v>
      </c>
      <c r="D38" s="156" t="s">
        <v>335</v>
      </c>
      <c r="E38" s="157">
        <v>24</v>
      </c>
    </row>
    <row r="39" spans="1:5" x14ac:dyDescent="0.25">
      <c r="A39" s="153"/>
      <c r="B39" s="154" t="s">
        <v>370</v>
      </c>
      <c r="C39" s="155">
        <v>202</v>
      </c>
      <c r="D39" s="156" t="s">
        <v>335</v>
      </c>
      <c r="E39" s="157">
        <v>8</v>
      </c>
    </row>
    <row r="40" spans="1:5" ht="13.5" thickBot="1" x14ac:dyDescent="0.3">
      <c r="A40" s="158"/>
      <c r="B40" s="159" t="s">
        <v>371</v>
      </c>
      <c r="C40" s="160">
        <v>589</v>
      </c>
      <c r="D40" s="161" t="s">
        <v>335</v>
      </c>
      <c r="E40" s="162">
        <v>24</v>
      </c>
    </row>
    <row r="41" spans="1:5" ht="14" thickTop="1" thickBot="1" x14ac:dyDescent="0.3">
      <c r="A41" s="163"/>
      <c r="B41" s="164" t="s">
        <v>339</v>
      </c>
      <c r="C41" s="165">
        <f>SUM(C31:C40)</f>
        <v>3185</v>
      </c>
      <c r="D41" s="166"/>
      <c r="E41" s="167">
        <f>SUM(E31:E40)</f>
        <v>212</v>
      </c>
    </row>
    <row r="42" spans="1:5" ht="13.5" thickTop="1" x14ac:dyDescent="0.25">
      <c r="A42" s="148" t="s">
        <v>372</v>
      </c>
      <c r="B42" s="151" t="s">
        <v>373</v>
      </c>
      <c r="C42" s="150">
        <v>38</v>
      </c>
      <c r="D42" s="151" t="s">
        <v>335</v>
      </c>
      <c r="E42" s="152">
        <v>12</v>
      </c>
    </row>
    <row r="43" spans="1:5" x14ac:dyDescent="0.25">
      <c r="A43" s="153"/>
      <c r="B43" s="154" t="s">
        <v>374</v>
      </c>
      <c r="C43" s="155">
        <v>567</v>
      </c>
      <c r="D43" s="156" t="s">
        <v>335</v>
      </c>
      <c r="E43" s="157">
        <v>12</v>
      </c>
    </row>
    <row r="44" spans="1:5" x14ac:dyDescent="0.25">
      <c r="A44" s="153"/>
      <c r="B44" s="154" t="s">
        <v>375</v>
      </c>
      <c r="C44" s="155">
        <v>1015</v>
      </c>
      <c r="D44" s="156" t="s">
        <v>376</v>
      </c>
      <c r="E44" s="157">
        <v>12</v>
      </c>
    </row>
    <row r="45" spans="1:5" x14ac:dyDescent="0.25">
      <c r="A45" s="153"/>
      <c r="B45" s="154" t="s">
        <v>377</v>
      </c>
      <c r="C45" s="155">
        <v>49</v>
      </c>
      <c r="D45" s="156" t="s">
        <v>335</v>
      </c>
      <c r="E45" s="157">
        <v>12</v>
      </c>
    </row>
    <row r="46" spans="1:5" x14ac:dyDescent="0.25">
      <c r="A46" s="153"/>
      <c r="B46" s="154" t="s">
        <v>378</v>
      </c>
      <c r="C46" s="155">
        <v>667</v>
      </c>
      <c r="D46" s="156" t="s">
        <v>335</v>
      </c>
      <c r="E46" s="157">
        <v>12</v>
      </c>
    </row>
    <row r="47" spans="1:5" ht="13.5" thickBot="1" x14ac:dyDescent="0.3">
      <c r="A47" s="158"/>
      <c r="B47" s="159" t="s">
        <v>379</v>
      </c>
      <c r="C47" s="160">
        <v>50</v>
      </c>
      <c r="D47" s="161" t="s">
        <v>335</v>
      </c>
      <c r="E47" s="162">
        <v>8</v>
      </c>
    </row>
    <row r="48" spans="1:5" ht="14" thickTop="1" thickBot="1" x14ac:dyDescent="0.3">
      <c r="A48" s="163"/>
      <c r="B48" s="164" t="s">
        <v>339</v>
      </c>
      <c r="C48" s="165">
        <f>SUM(C42:C47)</f>
        <v>2386</v>
      </c>
      <c r="D48" s="166"/>
      <c r="E48" s="167">
        <f>SUM(E42:E47)</f>
        <v>68</v>
      </c>
    </row>
    <row r="49" spans="1:5" ht="13.5" thickTop="1" x14ac:dyDescent="0.25">
      <c r="A49" s="148" t="s">
        <v>380</v>
      </c>
      <c r="B49" s="149" t="s">
        <v>381</v>
      </c>
      <c r="C49" s="150">
        <v>16</v>
      </c>
      <c r="D49" s="151" t="s">
        <v>335</v>
      </c>
      <c r="E49" s="152">
        <v>8</v>
      </c>
    </row>
    <row r="50" spans="1:5" x14ac:dyDescent="0.25">
      <c r="A50" s="153"/>
      <c r="B50" s="154" t="s">
        <v>382</v>
      </c>
      <c r="C50" s="155">
        <v>355</v>
      </c>
      <c r="D50" s="156" t="s">
        <v>335</v>
      </c>
      <c r="E50" s="157">
        <v>24</v>
      </c>
    </row>
    <row r="51" spans="1:5" x14ac:dyDescent="0.25">
      <c r="A51" s="153"/>
      <c r="B51" s="154" t="s">
        <v>383</v>
      </c>
      <c r="C51" s="155">
        <v>224</v>
      </c>
      <c r="D51" s="156" t="s">
        <v>335</v>
      </c>
      <c r="E51" s="157">
        <v>12</v>
      </c>
    </row>
    <row r="52" spans="1:5" x14ac:dyDescent="0.25">
      <c r="A52" s="153"/>
      <c r="B52" s="154" t="s">
        <v>384</v>
      </c>
      <c r="C52" s="155">
        <v>195</v>
      </c>
      <c r="D52" s="156" t="s">
        <v>335</v>
      </c>
      <c r="E52" s="157">
        <v>12</v>
      </c>
    </row>
    <row r="53" spans="1:5" x14ac:dyDescent="0.25">
      <c r="A53" s="153"/>
      <c r="B53" s="154" t="s">
        <v>385</v>
      </c>
      <c r="C53" s="155">
        <v>170</v>
      </c>
      <c r="D53" s="156" t="s">
        <v>335</v>
      </c>
      <c r="E53" s="157">
        <v>12</v>
      </c>
    </row>
    <row r="54" spans="1:5" x14ac:dyDescent="0.25">
      <c r="A54" s="153"/>
      <c r="B54" s="154" t="s">
        <v>386</v>
      </c>
      <c r="C54" s="155">
        <v>625</v>
      </c>
      <c r="D54" s="156" t="s">
        <v>335</v>
      </c>
      <c r="E54" s="157">
        <v>8</v>
      </c>
    </row>
    <row r="55" spans="1:5" x14ac:dyDescent="0.25">
      <c r="A55" s="153"/>
      <c r="B55" s="154" t="s">
        <v>387</v>
      </c>
      <c r="C55" s="155">
        <v>66</v>
      </c>
      <c r="D55" s="156" t="s">
        <v>335</v>
      </c>
      <c r="E55" s="157">
        <v>24</v>
      </c>
    </row>
    <row r="56" spans="1:5" x14ac:dyDescent="0.25">
      <c r="A56" s="153"/>
      <c r="B56" s="154" t="s">
        <v>388</v>
      </c>
      <c r="C56" s="155">
        <v>628</v>
      </c>
      <c r="D56" s="156" t="s">
        <v>335</v>
      </c>
      <c r="E56" s="157">
        <v>24</v>
      </c>
    </row>
    <row r="57" spans="1:5" x14ac:dyDescent="0.25">
      <c r="A57" s="153"/>
      <c r="B57" s="154" t="s">
        <v>389</v>
      </c>
      <c r="C57" s="155">
        <v>8</v>
      </c>
      <c r="D57" s="156" t="s">
        <v>335</v>
      </c>
      <c r="E57" s="157">
        <v>24</v>
      </c>
    </row>
    <row r="58" spans="1:5" x14ac:dyDescent="0.25">
      <c r="A58" s="153"/>
      <c r="B58" s="154" t="s">
        <v>390</v>
      </c>
      <c r="C58" s="155">
        <v>17</v>
      </c>
      <c r="D58" s="156" t="s">
        <v>335</v>
      </c>
      <c r="E58" s="157">
        <v>12</v>
      </c>
    </row>
    <row r="59" spans="1:5" ht="13.5" thickBot="1" x14ac:dyDescent="0.3">
      <c r="A59" s="158"/>
      <c r="B59" s="159" t="s">
        <v>391</v>
      </c>
      <c r="C59" s="160">
        <v>428</v>
      </c>
      <c r="D59" s="161" t="s">
        <v>335</v>
      </c>
      <c r="E59" s="162">
        <v>24</v>
      </c>
    </row>
    <row r="60" spans="1:5" ht="14" thickTop="1" thickBot="1" x14ac:dyDescent="0.3">
      <c r="A60" s="163"/>
      <c r="B60" s="164" t="s">
        <v>339</v>
      </c>
      <c r="C60" s="165">
        <f>SUM(C49:C59)</f>
        <v>2732</v>
      </c>
      <c r="D60" s="166"/>
      <c r="E60" s="167">
        <f>SUM(E49:E59)</f>
        <v>184</v>
      </c>
    </row>
    <row r="61" spans="1:5" ht="13.5" thickTop="1" x14ac:dyDescent="0.25">
      <c r="A61" s="148" t="s">
        <v>392</v>
      </c>
      <c r="B61" s="149" t="s">
        <v>393</v>
      </c>
      <c r="C61" s="150">
        <v>3217</v>
      </c>
      <c r="D61" s="151" t="s">
        <v>394</v>
      </c>
      <c r="E61" s="152">
        <v>1</v>
      </c>
    </row>
    <row r="62" spans="1:5" x14ac:dyDescent="0.25">
      <c r="A62" s="153"/>
      <c r="B62" s="154" t="s">
        <v>395</v>
      </c>
      <c r="C62" s="155">
        <v>26</v>
      </c>
      <c r="D62" s="156" t="s">
        <v>394</v>
      </c>
      <c r="E62" s="157">
        <v>1</v>
      </c>
    </row>
    <row r="63" spans="1:5" ht="13.5" thickBot="1" x14ac:dyDescent="0.3">
      <c r="A63" s="158"/>
      <c r="B63" s="159" t="s">
        <v>396</v>
      </c>
      <c r="C63" s="160">
        <v>266</v>
      </c>
      <c r="D63" s="161" t="s">
        <v>394</v>
      </c>
      <c r="E63" s="162">
        <v>1</v>
      </c>
    </row>
    <row r="64" spans="1:5" ht="14" thickTop="1" thickBot="1" x14ac:dyDescent="0.3">
      <c r="A64" s="163"/>
      <c r="B64" s="164" t="s">
        <v>339</v>
      </c>
      <c r="C64" s="165">
        <f>SUM(C61:C63)</f>
        <v>3509</v>
      </c>
      <c r="D64" s="166"/>
      <c r="E64" s="167">
        <f>SUM(E61:E63)</f>
        <v>3</v>
      </c>
    </row>
    <row r="65" spans="1:5" ht="13.5" thickTop="1" x14ac:dyDescent="0.25">
      <c r="A65" s="176"/>
      <c r="B65" s="177" t="s">
        <v>397</v>
      </c>
      <c r="C65" s="181">
        <v>658</v>
      </c>
      <c r="D65" s="182"/>
      <c r="E65" s="183">
        <v>1</v>
      </c>
    </row>
    <row r="66" spans="1:5" x14ac:dyDescent="0.25">
      <c r="A66" s="148"/>
      <c r="B66" s="178" t="s">
        <v>398</v>
      </c>
      <c r="C66" s="184">
        <v>25688</v>
      </c>
      <c r="D66" s="151"/>
      <c r="E66" s="185">
        <v>1</v>
      </c>
    </row>
    <row r="67" spans="1:5" x14ac:dyDescent="0.25">
      <c r="A67" s="148"/>
      <c r="B67" s="178" t="s">
        <v>399</v>
      </c>
      <c r="C67" s="184">
        <v>340</v>
      </c>
      <c r="D67" s="151"/>
      <c r="E67" s="185">
        <v>1</v>
      </c>
    </row>
    <row r="68" spans="1:5" x14ac:dyDescent="0.25">
      <c r="A68" s="148"/>
      <c r="B68" s="178" t="s">
        <v>400</v>
      </c>
      <c r="C68" s="184">
        <v>2004</v>
      </c>
      <c r="D68" s="151"/>
      <c r="E68" s="185">
        <v>1</v>
      </c>
    </row>
    <row r="69" spans="1:5" x14ac:dyDescent="0.25">
      <c r="A69" s="148"/>
      <c r="B69" s="178" t="s">
        <v>401</v>
      </c>
      <c r="C69" s="184">
        <v>737</v>
      </c>
      <c r="D69" s="151"/>
      <c r="E69" s="185">
        <v>1</v>
      </c>
    </row>
    <row r="70" spans="1:5" x14ac:dyDescent="0.25">
      <c r="A70" s="148"/>
      <c r="B70" s="178" t="s">
        <v>402</v>
      </c>
      <c r="C70" s="184">
        <v>178</v>
      </c>
      <c r="D70" s="151"/>
      <c r="E70" s="185">
        <v>1</v>
      </c>
    </row>
    <row r="71" spans="1:5" x14ac:dyDescent="0.25">
      <c r="A71" s="148"/>
      <c r="B71" s="178" t="s">
        <v>403</v>
      </c>
      <c r="C71" s="184">
        <v>2231</v>
      </c>
      <c r="D71" s="151"/>
      <c r="E71" s="185">
        <v>1</v>
      </c>
    </row>
    <row r="72" spans="1:5" x14ac:dyDescent="0.25">
      <c r="A72" s="148"/>
      <c r="B72" s="178" t="s">
        <v>404</v>
      </c>
      <c r="C72" s="184">
        <v>86</v>
      </c>
      <c r="D72" s="151"/>
      <c r="E72" s="185">
        <v>1</v>
      </c>
    </row>
    <row r="73" spans="1:5" x14ac:dyDescent="0.25">
      <c r="A73" s="148"/>
      <c r="B73" s="178" t="s">
        <v>405</v>
      </c>
      <c r="C73" s="184">
        <v>18</v>
      </c>
      <c r="D73" s="151"/>
      <c r="E73" s="185">
        <v>1</v>
      </c>
    </row>
    <row r="74" spans="1:5" x14ac:dyDescent="0.25">
      <c r="A74" s="148"/>
      <c r="B74" s="178" t="s">
        <v>406</v>
      </c>
      <c r="C74" s="184">
        <v>1313</v>
      </c>
      <c r="D74" s="151"/>
      <c r="E74" s="185">
        <v>1</v>
      </c>
    </row>
    <row r="75" spans="1:5" ht="13.5" thickBot="1" x14ac:dyDescent="0.3">
      <c r="A75" s="148"/>
      <c r="B75" s="178" t="s">
        <v>407</v>
      </c>
      <c r="C75" s="184">
        <v>16</v>
      </c>
      <c r="D75" s="151"/>
      <c r="E75" s="185">
        <v>1</v>
      </c>
    </row>
    <row r="76" spans="1:5" ht="14" thickTop="1" thickBot="1" x14ac:dyDescent="0.3">
      <c r="A76" s="163"/>
      <c r="B76" s="164" t="s">
        <v>339</v>
      </c>
      <c r="C76" s="165">
        <f>SUM(C65:C75)</f>
        <v>33269</v>
      </c>
      <c r="D76" s="166"/>
      <c r="E76" s="167">
        <f>SUM(E65:E75)</f>
        <v>11</v>
      </c>
    </row>
    <row r="77" spans="1:5" ht="13.5" thickTop="1" x14ac:dyDescent="0.25">
      <c r="A77" s="148"/>
      <c r="B77" s="178" t="s">
        <v>408</v>
      </c>
      <c r="C77" s="184"/>
      <c r="D77" s="151"/>
      <c r="E77" s="185"/>
    </row>
    <row r="78" spans="1:5" x14ac:dyDescent="0.25">
      <c r="A78" s="148"/>
      <c r="B78" s="180" t="s">
        <v>409</v>
      </c>
      <c r="C78" s="184">
        <v>170</v>
      </c>
      <c r="D78" s="151"/>
      <c r="E78" s="185"/>
    </row>
    <row r="79" spans="1:5" x14ac:dyDescent="0.25">
      <c r="A79" s="148"/>
      <c r="B79" s="180" t="s">
        <v>410</v>
      </c>
      <c r="C79" s="184">
        <v>172</v>
      </c>
      <c r="D79" s="151"/>
      <c r="E79" s="185"/>
    </row>
    <row r="80" spans="1:5" x14ac:dyDescent="0.25">
      <c r="A80" s="148"/>
      <c r="B80" s="180" t="s">
        <v>411</v>
      </c>
      <c r="C80" s="184">
        <v>240</v>
      </c>
      <c r="D80" s="151"/>
      <c r="E80" s="185"/>
    </row>
    <row r="81" spans="1:5" ht="13.5" thickBot="1" x14ac:dyDescent="0.3">
      <c r="A81" s="153"/>
      <c r="B81" s="180" t="s">
        <v>412</v>
      </c>
      <c r="C81" s="186">
        <v>17</v>
      </c>
      <c r="D81" s="156"/>
      <c r="E81" s="187"/>
    </row>
    <row r="82" spans="1:5" ht="14" thickTop="1" thickBot="1" x14ac:dyDescent="0.3">
      <c r="A82" s="163"/>
      <c r="B82" s="164" t="s">
        <v>339</v>
      </c>
      <c r="C82" s="165">
        <f>SUM(C78:C81)</f>
        <v>599</v>
      </c>
      <c r="D82" s="166"/>
      <c r="E82" s="167">
        <v>0</v>
      </c>
    </row>
    <row r="83" spans="1:5" ht="14" thickTop="1" thickBot="1" x14ac:dyDescent="0.3">
      <c r="A83" s="169"/>
      <c r="B83" s="179"/>
      <c r="C83" s="171"/>
      <c r="D83" s="172"/>
      <c r="E83" s="173"/>
    </row>
    <row r="84" spans="1:5" ht="14" thickTop="1" thickBot="1" x14ac:dyDescent="0.3">
      <c r="A84" s="169"/>
      <c r="B84" s="170" t="s">
        <v>165</v>
      </c>
      <c r="C84" s="171">
        <f>C9+C21+C26+C30+C41+C48+C60+C64+C76+C82</f>
        <v>48530</v>
      </c>
      <c r="D84" s="172"/>
      <c r="E84" s="173">
        <f>E9+E21+E26+E30+E41+E48+E60+E64+E76+E82</f>
        <v>877</v>
      </c>
    </row>
    <row r="85" spans="1:5" ht="13.5" thickTop="1" x14ac:dyDescent="0.25"/>
    <row r="86" spans="1:5" ht="13.5" thickBot="1" x14ac:dyDescent="0.3"/>
    <row r="87" spans="1:5" ht="16" thickTop="1" x14ac:dyDescent="0.25">
      <c r="A87" s="201" t="s">
        <v>413</v>
      </c>
      <c r="B87" s="202"/>
      <c r="C87" s="203"/>
      <c r="D87" s="204"/>
    </row>
    <row r="88" spans="1:5" x14ac:dyDescent="0.25">
      <c r="A88" s="153"/>
      <c r="B88" s="200" t="s">
        <v>414</v>
      </c>
      <c r="C88" s="155"/>
      <c r="D88" s="205" t="s">
        <v>415</v>
      </c>
    </row>
    <row r="89" spans="1:5" x14ac:dyDescent="0.25">
      <c r="A89" s="153"/>
      <c r="B89" s="154" t="s">
        <v>416</v>
      </c>
      <c r="C89" s="155"/>
      <c r="D89" s="206">
        <v>65</v>
      </c>
    </row>
    <row r="90" spans="1:5" x14ac:dyDescent="0.25">
      <c r="A90" s="153"/>
      <c r="B90" s="154" t="s">
        <v>417</v>
      </c>
      <c r="C90" s="155"/>
      <c r="D90" s="206">
        <v>54</v>
      </c>
    </row>
    <row r="91" spans="1:5" x14ac:dyDescent="0.25">
      <c r="A91" s="153"/>
      <c r="B91" s="154" t="s">
        <v>418</v>
      </c>
      <c r="C91" s="155"/>
      <c r="D91" s="206">
        <v>38</v>
      </c>
    </row>
    <row r="92" spans="1:5" x14ac:dyDescent="0.25">
      <c r="A92" s="153"/>
      <c r="B92" s="154" t="s">
        <v>419</v>
      </c>
      <c r="C92" s="155"/>
      <c r="D92" s="206">
        <v>37</v>
      </c>
    </row>
    <row r="93" spans="1:5" x14ac:dyDescent="0.25">
      <c r="A93" s="153"/>
      <c r="B93" s="154" t="s">
        <v>420</v>
      </c>
      <c r="C93" s="155"/>
      <c r="D93" s="206">
        <v>35</v>
      </c>
    </row>
    <row r="94" spans="1:5" x14ac:dyDescent="0.25">
      <c r="A94" s="153"/>
      <c r="B94" s="154" t="s">
        <v>421</v>
      </c>
      <c r="C94" s="155"/>
      <c r="D94" s="206">
        <v>33</v>
      </c>
    </row>
    <row r="95" spans="1:5" x14ac:dyDescent="0.25">
      <c r="A95" s="153"/>
      <c r="B95" s="154" t="s">
        <v>422</v>
      </c>
      <c r="C95" s="155"/>
      <c r="D95" s="206">
        <v>33</v>
      </c>
    </row>
    <row r="96" spans="1:5" x14ac:dyDescent="0.25">
      <c r="A96" s="153"/>
      <c r="B96" s="154" t="s">
        <v>423</v>
      </c>
      <c r="C96" s="155"/>
      <c r="D96" s="206">
        <v>32</v>
      </c>
    </row>
    <row r="97" spans="1:4" x14ac:dyDescent="0.25">
      <c r="A97" s="153"/>
      <c r="B97" s="154" t="s">
        <v>424</v>
      </c>
      <c r="C97" s="155"/>
      <c r="D97" s="206">
        <v>32</v>
      </c>
    </row>
    <row r="98" spans="1:4" x14ac:dyDescent="0.25">
      <c r="A98" s="153"/>
      <c r="B98" s="154" t="s">
        <v>425</v>
      </c>
      <c r="C98" s="155"/>
      <c r="D98" s="206">
        <v>27</v>
      </c>
    </row>
    <row r="99" spans="1:4" x14ac:dyDescent="0.25">
      <c r="A99" s="153"/>
      <c r="B99" s="154" t="s">
        <v>426</v>
      </c>
      <c r="C99" s="155"/>
      <c r="D99" s="206">
        <v>20</v>
      </c>
    </row>
    <row r="100" spans="1:4" x14ac:dyDescent="0.25">
      <c r="A100" s="153"/>
      <c r="B100" s="154" t="s">
        <v>427</v>
      </c>
      <c r="C100" s="155"/>
      <c r="D100" s="206">
        <v>19</v>
      </c>
    </row>
    <row r="101" spans="1:4" x14ac:dyDescent="0.25">
      <c r="A101" s="153"/>
      <c r="B101" s="154" t="s">
        <v>428</v>
      </c>
      <c r="C101" s="155"/>
      <c r="D101" s="206">
        <v>18</v>
      </c>
    </row>
    <row r="102" spans="1:4" x14ac:dyDescent="0.25">
      <c r="A102" s="153"/>
      <c r="B102" s="154" t="s">
        <v>429</v>
      </c>
      <c r="C102" s="155"/>
      <c r="D102" s="206">
        <v>18</v>
      </c>
    </row>
    <row r="103" spans="1:4" x14ac:dyDescent="0.25">
      <c r="A103" s="153"/>
      <c r="B103" s="154" t="s">
        <v>430</v>
      </c>
      <c r="C103" s="155"/>
      <c r="D103" s="206">
        <v>18</v>
      </c>
    </row>
    <row r="104" spans="1:4" x14ac:dyDescent="0.25">
      <c r="A104" s="153"/>
      <c r="B104" s="154" t="s">
        <v>431</v>
      </c>
      <c r="C104" s="155"/>
      <c r="D104" s="206">
        <v>17</v>
      </c>
    </row>
    <row r="105" spans="1:4" x14ac:dyDescent="0.25">
      <c r="A105" s="153"/>
      <c r="B105" s="154" t="s">
        <v>432</v>
      </c>
      <c r="C105" s="155"/>
      <c r="D105" s="206">
        <v>16</v>
      </c>
    </row>
    <row r="106" spans="1:4" x14ac:dyDescent="0.25">
      <c r="A106" s="153"/>
      <c r="B106" s="154" t="s">
        <v>433</v>
      </c>
      <c r="C106" s="155"/>
      <c r="D106" s="206">
        <v>16</v>
      </c>
    </row>
    <row r="107" spans="1:4" x14ac:dyDescent="0.25">
      <c r="A107" s="153"/>
      <c r="B107" s="154" t="s">
        <v>434</v>
      </c>
      <c r="C107" s="155"/>
      <c r="D107" s="206">
        <v>16</v>
      </c>
    </row>
    <row r="108" spans="1:4" x14ac:dyDescent="0.25">
      <c r="A108" s="153"/>
      <c r="B108" s="154" t="s">
        <v>435</v>
      </c>
      <c r="C108" s="155"/>
      <c r="D108" s="206">
        <v>14</v>
      </c>
    </row>
    <row r="109" spans="1:4" x14ac:dyDescent="0.25">
      <c r="A109" s="153"/>
      <c r="B109" s="154" t="s">
        <v>436</v>
      </c>
      <c r="C109" s="155"/>
      <c r="D109" s="206">
        <v>14</v>
      </c>
    </row>
    <row r="110" spans="1:4" x14ac:dyDescent="0.25">
      <c r="A110" s="153"/>
      <c r="B110" s="154" t="s">
        <v>437</v>
      </c>
      <c r="C110" s="155"/>
      <c r="D110" s="206">
        <v>13</v>
      </c>
    </row>
    <row r="111" spans="1:4" ht="13.5" customHeight="1" x14ac:dyDescent="0.25">
      <c r="A111" s="153"/>
      <c r="B111" s="154" t="s">
        <v>438</v>
      </c>
      <c r="C111" s="155"/>
      <c r="D111" s="206">
        <v>12</v>
      </c>
    </row>
    <row r="112" spans="1:4" x14ac:dyDescent="0.25">
      <c r="A112" s="153"/>
      <c r="B112" s="154" t="s">
        <v>439</v>
      </c>
      <c r="C112" s="155"/>
      <c r="D112" s="206">
        <v>11</v>
      </c>
    </row>
    <row r="113" spans="1:4" ht="13.5" customHeight="1" x14ac:dyDescent="0.25">
      <c r="A113" s="153"/>
      <c r="B113" s="154" t="s">
        <v>440</v>
      </c>
      <c r="C113" s="155"/>
      <c r="D113" s="206">
        <v>11</v>
      </c>
    </row>
    <row r="114" spans="1:4" x14ac:dyDescent="0.25">
      <c r="A114" s="153"/>
      <c r="B114" s="154" t="s">
        <v>441</v>
      </c>
      <c r="C114" s="155"/>
      <c r="D114" s="206">
        <v>10</v>
      </c>
    </row>
    <row r="115" spans="1:4" x14ac:dyDescent="0.25">
      <c r="A115" s="153"/>
      <c r="B115" s="154" t="s">
        <v>442</v>
      </c>
      <c r="C115" s="155"/>
      <c r="D115" s="206">
        <v>10</v>
      </c>
    </row>
    <row r="116" spans="1:4" x14ac:dyDescent="0.25">
      <c r="A116" s="153"/>
      <c r="B116" s="154" t="s">
        <v>443</v>
      </c>
      <c r="C116" s="155"/>
      <c r="D116" s="206">
        <v>10</v>
      </c>
    </row>
    <row r="117" spans="1:4" x14ac:dyDescent="0.25">
      <c r="A117" s="153"/>
      <c r="B117" s="154" t="s">
        <v>444</v>
      </c>
      <c r="C117" s="155"/>
      <c r="D117" s="206">
        <v>9</v>
      </c>
    </row>
    <row r="118" spans="1:4" x14ac:dyDescent="0.25">
      <c r="A118" s="153"/>
      <c r="B118" s="154" t="s">
        <v>445</v>
      </c>
      <c r="C118" s="155"/>
      <c r="D118" s="206">
        <v>9</v>
      </c>
    </row>
    <row r="119" spans="1:4" x14ac:dyDescent="0.25">
      <c r="A119" s="153"/>
      <c r="B119" s="154" t="s">
        <v>446</v>
      </c>
      <c r="C119" s="155"/>
      <c r="D119" s="206">
        <v>7</v>
      </c>
    </row>
    <row r="120" spans="1:4" x14ac:dyDescent="0.25">
      <c r="A120" s="153"/>
      <c r="B120" s="154" t="s">
        <v>447</v>
      </c>
      <c r="C120" s="155"/>
      <c r="D120" s="206">
        <v>7</v>
      </c>
    </row>
    <row r="121" spans="1:4" x14ac:dyDescent="0.25">
      <c r="A121" s="153"/>
      <c r="B121" s="154" t="s">
        <v>448</v>
      </c>
      <c r="C121" s="155"/>
      <c r="D121" s="206">
        <v>7</v>
      </c>
    </row>
    <row r="122" spans="1:4" x14ac:dyDescent="0.25">
      <c r="A122" s="153"/>
      <c r="B122" s="154" t="s">
        <v>449</v>
      </c>
      <c r="C122" s="155"/>
      <c r="D122" s="206">
        <v>6</v>
      </c>
    </row>
    <row r="123" spans="1:4" x14ac:dyDescent="0.25">
      <c r="A123" s="153"/>
      <c r="B123" s="154" t="s">
        <v>450</v>
      </c>
      <c r="C123" s="155"/>
      <c r="D123" s="206">
        <v>6</v>
      </c>
    </row>
    <row r="124" spans="1:4" x14ac:dyDescent="0.25">
      <c r="A124" s="153"/>
      <c r="B124" s="154" t="s">
        <v>451</v>
      </c>
      <c r="C124" s="155"/>
      <c r="D124" s="206">
        <v>5</v>
      </c>
    </row>
    <row r="125" spans="1:4" x14ac:dyDescent="0.25">
      <c r="A125" s="153"/>
      <c r="B125" s="154" t="s">
        <v>452</v>
      </c>
      <c r="C125" s="155"/>
      <c r="D125" s="206">
        <v>4</v>
      </c>
    </row>
    <row r="126" spans="1:4" x14ac:dyDescent="0.25">
      <c r="A126" s="153"/>
      <c r="B126" s="154" t="s">
        <v>453</v>
      </c>
      <c r="C126" s="155"/>
      <c r="D126" s="206">
        <v>4</v>
      </c>
    </row>
    <row r="127" spans="1:4" x14ac:dyDescent="0.25">
      <c r="A127" s="153"/>
      <c r="B127" s="154" t="s">
        <v>454</v>
      </c>
      <c r="C127" s="155"/>
      <c r="D127" s="206">
        <v>3</v>
      </c>
    </row>
    <row r="128" spans="1:4" x14ac:dyDescent="0.25">
      <c r="A128" s="153"/>
      <c r="B128" s="154" t="s">
        <v>455</v>
      </c>
      <c r="C128" s="155"/>
      <c r="D128" s="206">
        <v>3</v>
      </c>
    </row>
    <row r="129" spans="1:4" x14ac:dyDescent="0.25">
      <c r="A129" s="153"/>
      <c r="B129" s="154" t="s">
        <v>456</v>
      </c>
      <c r="C129" s="155"/>
      <c r="D129" s="206">
        <v>3</v>
      </c>
    </row>
    <row r="130" spans="1:4" x14ac:dyDescent="0.25">
      <c r="A130" s="153"/>
      <c r="B130" s="154" t="s">
        <v>457</v>
      </c>
      <c r="C130" s="155"/>
      <c r="D130" s="206">
        <v>1</v>
      </c>
    </row>
    <row r="131" spans="1:4" x14ac:dyDescent="0.25">
      <c r="A131" s="153"/>
      <c r="B131" s="154" t="s">
        <v>458</v>
      </c>
      <c r="C131" s="155"/>
      <c r="D131" s="206">
        <v>1</v>
      </c>
    </row>
    <row r="132" spans="1:4" ht="13.5" thickBot="1" x14ac:dyDescent="0.3">
      <c r="A132" s="158"/>
      <c r="B132" s="159" t="s">
        <v>459</v>
      </c>
      <c r="C132" s="160"/>
      <c r="D132" s="207">
        <v>0</v>
      </c>
    </row>
    <row r="133" spans="1:4" ht="14" thickTop="1" thickBot="1" x14ac:dyDescent="0.3">
      <c r="A133" s="163"/>
      <c r="B133" s="164" t="s">
        <v>165</v>
      </c>
      <c r="C133" s="208"/>
      <c r="D133" s="209">
        <f>SUM(D89:D132)</f>
        <v>724</v>
      </c>
    </row>
    <row r="134" spans="1:4" ht="13.5" thickTop="1" x14ac:dyDescent="0.25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UMA</vt:lpstr>
      <vt:lpstr>UMF</vt:lpstr>
      <vt:lpstr>UMFK</vt:lpstr>
      <vt:lpstr>UMM</vt:lpstr>
      <vt:lpstr>UMPI</vt:lpstr>
      <vt:lpstr>USM</vt:lpstr>
      <vt:lpstr>USM National Distributors</vt:lpstr>
      <vt:lpstr>UMAINE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CROSS MEASURES-Profitability-P5 [CM_009]</dc:title>
  <dc:creator>Crystal Decisions</dc:creator>
  <dc:description>Powered by Crystal</dc:description>
  <cp:lastModifiedBy>Robin Cyr</cp:lastModifiedBy>
  <dcterms:created xsi:type="dcterms:W3CDTF">2019-03-20T18:13:27Z</dcterms:created>
  <dcterms:modified xsi:type="dcterms:W3CDTF">2019-04-19T21:07:03Z</dcterms:modified>
</cp:coreProperties>
</file>